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255" windowWidth="11100" windowHeight="583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Sheet1!$A$1:$H$201</definedName>
  </definedNames>
  <calcPr calcId="125725"/>
</workbook>
</file>

<file path=xl/calcChain.xml><?xml version="1.0" encoding="utf-8"?>
<calcChain xmlns="http://schemas.openxmlformats.org/spreadsheetml/2006/main">
  <c r="D192" i="1"/>
  <c r="E192"/>
  <c r="F192"/>
  <c r="G192"/>
  <c r="H192"/>
  <c r="C192"/>
  <c r="D191"/>
  <c r="E191"/>
  <c r="F191"/>
  <c r="G191"/>
  <c r="H191"/>
  <c r="C191"/>
  <c r="D188"/>
  <c r="E188"/>
  <c r="F188"/>
  <c r="G188"/>
  <c r="H188"/>
  <c r="C188"/>
  <c r="D187"/>
  <c r="E187"/>
  <c r="F187"/>
  <c r="G187"/>
  <c r="H187"/>
  <c r="C187"/>
  <c r="D185"/>
  <c r="E185"/>
  <c r="F185"/>
  <c r="G185"/>
  <c r="H185"/>
  <c r="C185"/>
  <c r="D184"/>
  <c r="E184"/>
  <c r="F184"/>
  <c r="G184"/>
  <c r="H184"/>
  <c r="C184"/>
  <c r="D174"/>
  <c r="E174"/>
  <c r="F174"/>
  <c r="G174"/>
  <c r="H174"/>
  <c r="C174"/>
  <c r="D173"/>
  <c r="E173"/>
  <c r="F173"/>
  <c r="G173"/>
  <c r="H173"/>
  <c r="C173"/>
  <c r="D170"/>
  <c r="E170"/>
  <c r="F170"/>
  <c r="G170"/>
  <c r="H170"/>
  <c r="C170"/>
  <c r="D169"/>
  <c r="E169"/>
  <c r="F169"/>
  <c r="G169"/>
  <c r="H169"/>
  <c r="C169"/>
  <c r="D166"/>
  <c r="E166"/>
  <c r="C166"/>
  <c r="D165"/>
  <c r="E165"/>
  <c r="C165"/>
  <c r="D162"/>
  <c r="E162"/>
  <c r="F162"/>
  <c r="G162"/>
  <c r="H162"/>
  <c r="C162"/>
  <c r="D161"/>
  <c r="E161"/>
  <c r="F161"/>
  <c r="G161"/>
  <c r="H161"/>
  <c r="C161"/>
  <c r="G158"/>
  <c r="H158"/>
  <c r="F158"/>
  <c r="G157"/>
  <c r="H157"/>
  <c r="F157"/>
  <c r="D154"/>
  <c r="E154"/>
  <c r="F154"/>
  <c r="G154"/>
  <c r="H154"/>
  <c r="C154"/>
  <c r="D153"/>
  <c r="E153"/>
  <c r="F153"/>
  <c r="G153"/>
  <c r="H153"/>
  <c r="C153"/>
  <c r="F141"/>
  <c r="D141"/>
  <c r="E141"/>
  <c r="C141"/>
  <c r="D135"/>
  <c r="E135"/>
  <c r="C135"/>
  <c r="D134"/>
  <c r="E134"/>
  <c r="C134"/>
  <c r="D131"/>
  <c r="E131"/>
  <c r="F131"/>
  <c r="G131"/>
  <c r="H131"/>
  <c r="C131"/>
  <c r="D130"/>
  <c r="E130"/>
  <c r="F130"/>
  <c r="G130"/>
  <c r="H130"/>
  <c r="C130"/>
  <c r="D126"/>
  <c r="E126"/>
  <c r="C126"/>
  <c r="D125"/>
  <c r="E125"/>
  <c r="C125"/>
  <c r="D120"/>
  <c r="E120"/>
  <c r="F120"/>
  <c r="G120"/>
  <c r="H120"/>
  <c r="C120"/>
  <c r="D119"/>
  <c r="E119"/>
  <c r="F119"/>
  <c r="G119"/>
  <c r="H119"/>
  <c r="C119"/>
  <c r="D115"/>
  <c r="E115"/>
  <c r="F115"/>
  <c r="G115"/>
  <c r="H115"/>
  <c r="C115"/>
  <c r="D114"/>
  <c r="E114"/>
  <c r="F114"/>
  <c r="G114"/>
  <c r="H114"/>
  <c r="C114"/>
  <c r="D111"/>
  <c r="E111"/>
  <c r="F111"/>
  <c r="G111"/>
  <c r="H111"/>
  <c r="C111"/>
  <c r="D110"/>
  <c r="E110"/>
  <c r="F110"/>
  <c r="G110"/>
  <c r="H110"/>
  <c r="C110"/>
  <c r="D107"/>
  <c r="E107"/>
  <c r="F107"/>
  <c r="G107"/>
  <c r="H107"/>
  <c r="C107"/>
  <c r="D106"/>
  <c r="E106"/>
  <c r="F106"/>
  <c r="G106"/>
  <c r="H106"/>
  <c r="C106"/>
  <c r="D102"/>
  <c r="E102"/>
  <c r="F102"/>
  <c r="G102"/>
  <c r="H102"/>
  <c r="C102"/>
  <c r="D101"/>
  <c r="E101"/>
  <c r="F101"/>
  <c r="G101"/>
  <c r="H101"/>
  <c r="C101"/>
  <c r="D98"/>
  <c r="E98"/>
  <c r="F98"/>
  <c r="G98"/>
  <c r="H98"/>
  <c r="C98"/>
  <c r="D97"/>
  <c r="E97"/>
  <c r="F97"/>
  <c r="G97"/>
  <c r="H97"/>
  <c r="C97"/>
  <c r="D94"/>
  <c r="E94"/>
  <c r="F94"/>
  <c r="G94"/>
  <c r="H94"/>
  <c r="C94"/>
  <c r="D93"/>
  <c r="E93"/>
  <c r="F93"/>
  <c r="G93"/>
  <c r="H93"/>
  <c r="C93"/>
  <c r="D90"/>
  <c r="E90"/>
  <c r="F90"/>
  <c r="G90"/>
  <c r="H90"/>
  <c r="C90"/>
  <c r="D89"/>
  <c r="E89"/>
  <c r="F89"/>
  <c r="G89"/>
  <c r="H89"/>
  <c r="C89"/>
  <c r="D86"/>
  <c r="E86"/>
  <c r="C86"/>
  <c r="D85"/>
  <c r="E85"/>
  <c r="C85"/>
  <c r="D82"/>
  <c r="E82"/>
  <c r="F82"/>
  <c r="G82"/>
  <c r="H82"/>
  <c r="C82"/>
  <c r="D81"/>
  <c r="E81"/>
  <c r="F81"/>
  <c r="G81"/>
  <c r="H81"/>
  <c r="C81"/>
  <c r="D77"/>
  <c r="E77"/>
  <c r="F77"/>
  <c r="G77"/>
  <c r="H77"/>
  <c r="C77"/>
  <c r="D76"/>
  <c r="E76"/>
  <c r="F76"/>
  <c r="G76"/>
  <c r="H76"/>
  <c r="C76"/>
  <c r="D71"/>
  <c r="E71"/>
  <c r="F71"/>
  <c r="G71"/>
  <c r="H71"/>
  <c r="C71"/>
  <c r="D70"/>
  <c r="E70"/>
  <c r="F70"/>
  <c r="G70"/>
  <c r="H70"/>
  <c r="C70"/>
  <c r="D67"/>
  <c r="E67"/>
  <c r="F67"/>
  <c r="G67"/>
  <c r="H67"/>
  <c r="C67"/>
  <c r="D66"/>
  <c r="E66"/>
  <c r="F66"/>
  <c r="G66"/>
  <c r="H66"/>
  <c r="C66"/>
  <c r="D63"/>
  <c r="E63"/>
  <c r="F63"/>
  <c r="G63"/>
  <c r="H63"/>
  <c r="C63"/>
  <c r="D62"/>
  <c r="E62"/>
  <c r="F62"/>
  <c r="G62"/>
  <c r="H62"/>
  <c r="C62"/>
  <c r="D56"/>
  <c r="E56"/>
  <c r="F56"/>
  <c r="G56"/>
  <c r="H56"/>
  <c r="C56"/>
  <c r="D55"/>
  <c r="E55"/>
  <c r="F55"/>
  <c r="G55"/>
  <c r="H55"/>
  <c r="C55"/>
  <c r="D51"/>
  <c r="E51"/>
  <c r="F51"/>
  <c r="G51"/>
  <c r="H51"/>
  <c r="C51"/>
  <c r="D50"/>
  <c r="E50"/>
  <c r="F50"/>
  <c r="G50"/>
  <c r="H50"/>
  <c r="C50"/>
  <c r="D47"/>
  <c r="E47"/>
  <c r="C47"/>
  <c r="D46"/>
  <c r="E46"/>
  <c r="C46"/>
  <c r="D43"/>
  <c r="E43"/>
  <c r="F43"/>
  <c r="G43"/>
  <c r="H43"/>
  <c r="C43"/>
  <c r="D42"/>
  <c r="E42"/>
  <c r="F42"/>
  <c r="G42"/>
  <c r="H42"/>
  <c r="C42"/>
  <c r="D39"/>
  <c r="E39"/>
  <c r="F39"/>
  <c r="G39"/>
  <c r="H39"/>
  <c r="C39"/>
  <c r="D38"/>
  <c r="E38"/>
  <c r="F38"/>
  <c r="G38"/>
  <c r="H38"/>
  <c r="C38"/>
  <c r="D34"/>
  <c r="E34"/>
  <c r="F34"/>
  <c r="G34"/>
  <c r="H34"/>
  <c r="C34"/>
  <c r="D33"/>
  <c r="E33"/>
  <c r="F33"/>
  <c r="G33"/>
  <c r="H33"/>
  <c r="C33"/>
  <c r="D29"/>
  <c r="E29"/>
  <c r="F29"/>
  <c r="G29"/>
  <c r="H29"/>
  <c r="C29"/>
  <c r="D28"/>
  <c r="E28"/>
  <c r="F28"/>
  <c r="G28"/>
  <c r="H28"/>
  <c r="C28"/>
  <c r="D25"/>
  <c r="E25"/>
  <c r="F25"/>
  <c r="G25"/>
  <c r="H25"/>
  <c r="C25"/>
  <c r="D24"/>
  <c r="E24"/>
  <c r="F24"/>
  <c r="G24"/>
  <c r="H24"/>
  <c r="C24"/>
  <c r="D20"/>
  <c r="E20"/>
  <c r="F20"/>
  <c r="G20"/>
  <c r="H20"/>
  <c r="C20"/>
  <c r="D19"/>
  <c r="E19"/>
  <c r="F19"/>
  <c r="G19"/>
  <c r="H19"/>
  <c r="C19"/>
  <c r="D16"/>
  <c r="E16"/>
  <c r="F16"/>
  <c r="G16"/>
  <c r="H16"/>
  <c r="C16"/>
  <c r="D15"/>
  <c r="E15"/>
  <c r="F15"/>
  <c r="G15"/>
  <c r="H15"/>
  <c r="C15"/>
  <c r="D12"/>
  <c r="E12"/>
  <c r="F12"/>
  <c r="G12"/>
  <c r="H12"/>
  <c r="C12"/>
  <c r="H11"/>
  <c r="D11"/>
  <c r="E11"/>
  <c r="F11"/>
  <c r="G11"/>
  <c r="C11"/>
  <c r="F166"/>
  <c r="G166"/>
  <c r="H166"/>
  <c r="F165"/>
  <c r="G165"/>
  <c r="H165"/>
  <c r="F135"/>
  <c r="G135"/>
  <c r="H135"/>
  <c r="F134"/>
  <c r="G134"/>
  <c r="H134"/>
  <c r="F126"/>
  <c r="G126"/>
  <c r="H126"/>
  <c r="F125"/>
  <c r="G125"/>
  <c r="H125"/>
  <c r="F86"/>
  <c r="G86"/>
  <c r="H86"/>
  <c r="F85"/>
  <c r="G85"/>
  <c r="H85"/>
  <c r="F47"/>
  <c r="G47"/>
  <c r="H47"/>
  <c r="F46"/>
  <c r="G46"/>
  <c r="H46"/>
</calcChain>
</file>

<file path=xl/sharedStrings.xml><?xml version="1.0" encoding="utf-8"?>
<sst xmlns="http://schemas.openxmlformats.org/spreadsheetml/2006/main" count="220" uniqueCount="94">
  <si>
    <t>№</t>
  </si>
  <si>
    <t>Дейност</t>
  </si>
  <si>
    <t xml:space="preserve">Помещения в сгради </t>
  </si>
  <si>
    <t>Терени за стоп.нужди</t>
  </si>
  <si>
    <t>І зона</t>
  </si>
  <si>
    <t>ІІ зона</t>
  </si>
  <si>
    <t>ІІІ зона</t>
  </si>
  <si>
    <t xml:space="preserve">І зона </t>
  </si>
  <si>
    <t>І.</t>
  </si>
  <si>
    <t>ТЪРГОВИЯ</t>
  </si>
  <si>
    <t>1.</t>
  </si>
  <si>
    <t>Продажба на хранителни продукти</t>
  </si>
  <si>
    <t>2.</t>
  </si>
  <si>
    <t>Продажба на промишлени стоки</t>
  </si>
  <si>
    <t>3.</t>
  </si>
  <si>
    <t>Продажба на плодове и зеленчуци</t>
  </si>
  <si>
    <t>4.</t>
  </si>
  <si>
    <t>Продажба на луксозни стоки, алкохолни напитки, цигари, парфюми и др.</t>
  </si>
  <si>
    <t>5.</t>
  </si>
  <si>
    <t>Смесени магазини</t>
  </si>
  <si>
    <t>6.</t>
  </si>
  <si>
    <t>Производство и търговия с хляб, хлебни и сладкарски изделия</t>
  </si>
  <si>
    <t>7.</t>
  </si>
  <si>
    <t>Продажба на ядки, фъстъци, семки и сироп</t>
  </si>
  <si>
    <t>8.</t>
  </si>
  <si>
    <t>Продажба на цветя</t>
  </si>
  <si>
    <t>9.</t>
  </si>
  <si>
    <t>Продажба на лекарства и билки /аптека/</t>
  </si>
  <si>
    <t>10.</t>
  </si>
  <si>
    <t>Продажба на вестници, списания, книги и ученически пособия</t>
  </si>
  <si>
    <t>ІІ.</t>
  </si>
  <si>
    <t>ОБЩЕСТВЕНО ХРАНЕНЕ</t>
  </si>
  <si>
    <t xml:space="preserve">Бързи закуски, пицарии, закусвални </t>
  </si>
  <si>
    <t xml:space="preserve">2. </t>
  </si>
  <si>
    <t>Заведения без алкохол, кафе - сладкарници</t>
  </si>
  <si>
    <t>Заведения с употреба на алкохол</t>
  </si>
  <si>
    <t>Барове и нощни заведения</t>
  </si>
  <si>
    <t>ІІІ.</t>
  </si>
  <si>
    <t>ПРОИЗВОДСТВЕНИ ДЕЙНОСТИ И УСЛУГИ</t>
  </si>
  <si>
    <t xml:space="preserve">Битови </t>
  </si>
  <si>
    <t>Административно - правни и нотариални</t>
  </si>
  <si>
    <t>Педагогически</t>
  </si>
  <si>
    <t>Проектантски, програмни</t>
  </si>
  <si>
    <t>Всестранни</t>
  </si>
  <si>
    <t>ІV.</t>
  </si>
  <si>
    <t>ДРУГИ</t>
  </si>
  <si>
    <t>Забавни игри - електронни, спортни и стрелбища</t>
  </si>
  <si>
    <t>Забавни игри - за деца</t>
  </si>
  <si>
    <t>Административни /офиси/</t>
  </si>
  <si>
    <t>Складове</t>
  </si>
  <si>
    <t>Банкови, валутни, застрахователни, борсови и др. дейности от финансов характер</t>
  </si>
  <si>
    <t>Дейности с идеална цел /синдикални и общ. организации, сдружения и др.</t>
  </si>
  <si>
    <t>Обществени тоалетни</t>
  </si>
  <si>
    <t>Производствени дейности</t>
  </si>
  <si>
    <t>Производство и търговия с изделия от благородни метали</t>
  </si>
  <si>
    <t>Поставяне на автомати за топли напитки, безалкохолни напитки, пакетирани стоки и други подобни</t>
  </si>
  <si>
    <t>11.</t>
  </si>
  <si>
    <t>Поставяне на антени и съоръжения на мобилни оператори</t>
  </si>
  <si>
    <t>12.</t>
  </si>
  <si>
    <t>Поставяне на външни стълбища към офиси и магазини</t>
  </si>
  <si>
    <t>13.</t>
  </si>
  <si>
    <t xml:space="preserve">Помещения в сгради и терени общинска собственост, с предназначение за здравни заведения </t>
  </si>
  <si>
    <t>Поставяне на банкомат  /АТМ устройство/</t>
  </si>
  <si>
    <t>14.</t>
  </si>
  <si>
    <t>I и II категория</t>
  </si>
  <si>
    <t>III         категория</t>
  </si>
  <si>
    <t>IV категория</t>
  </si>
  <si>
    <t>V категория</t>
  </si>
  <si>
    <t xml:space="preserve">Парцели извън регулация за земеделски нужди - годишен размер на наема на дка </t>
  </si>
  <si>
    <t xml:space="preserve"> годишен размер на наема на дка</t>
  </si>
  <si>
    <t>Парцели в регулация за земеделски нужди</t>
  </si>
  <si>
    <t>VI, VII, VIII                       категория</t>
  </si>
  <si>
    <t>актуализиран през 2013г.</t>
  </si>
  <si>
    <r>
      <t xml:space="preserve">                                                                                            </t>
    </r>
    <r>
      <rPr>
        <b/>
        <sz val="8"/>
        <rFont val="Arial"/>
        <family val="2"/>
        <charset val="204"/>
      </rPr>
      <t xml:space="preserve"> Проект!         </t>
    </r>
    <r>
      <rPr>
        <b/>
        <sz val="11"/>
        <rFont val="Arial"/>
        <family val="2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Тарифа за определяне на месечната наемна цена за 1 кв.м. полезна площ при предоставяне на недвижими имоти (помещения и прилежащите им терени)                                                                                в община Дулово</t>
    </r>
  </si>
  <si>
    <r>
      <t>Забележка</t>
    </r>
    <r>
      <rPr>
        <sz val="9"/>
        <rFont val="Arial"/>
        <family val="2"/>
        <charset val="204"/>
      </rPr>
      <t>:</t>
    </r>
    <r>
      <rPr>
        <b/>
        <sz val="9"/>
        <rFont val="Arial"/>
        <family val="2"/>
        <charset val="204"/>
      </rPr>
      <t xml:space="preserve">Началният размер на наема за селищата с население над 500 жители се определя, като за обект във втора зона, с изключение на селата Черник, Правда и Окорш, за които в Наредбата за определяне на базисния месечен наем за предоставяне под наем на имоти - общинска собственост са определени І-ва и ІІ - ра зона. Началният размер на наема за селищата с население под 500 жители /Козяк, Скала, Върбино, Прохлада, П. Таслаково и Орешене/ се определя, като за обект във втора зона и се намалява с 30 на сто. </t>
    </r>
  </si>
  <si>
    <t>актуализиран през 2018г.</t>
  </si>
  <si>
    <t>актуализиран през 2018г. с ДДС</t>
  </si>
  <si>
    <t>актуализиран през 2015г.</t>
  </si>
  <si>
    <t>15.</t>
  </si>
  <si>
    <t>Поставяне на рекламно – информационен елемент /билборд/ върху имот общинска собственост</t>
  </si>
  <si>
    <t>актуализиран през 2014г.</t>
  </si>
  <si>
    <t>16.</t>
  </si>
  <si>
    <t>Поставяне на реклама върху рекламно – информационен елемент /билборд/ общинска собственост</t>
  </si>
  <si>
    <t>16.1.</t>
  </si>
  <si>
    <t>едностранно                                           актуализиран през 2014г.</t>
  </si>
  <si>
    <t>16.2.</t>
  </si>
  <si>
    <t>двустранно                                                     актуализиран през 2014г.</t>
  </si>
  <si>
    <t>17.</t>
  </si>
  <si>
    <t>Гаражи</t>
  </si>
  <si>
    <t xml:space="preserve">едностранно                                           актуализиран през 2014г. </t>
  </si>
  <si>
    <t>едностранно                                           актуализиран през 2018г.</t>
  </si>
  <si>
    <t>едностранно                                           актуализиран през 2018г. с ДДС</t>
  </si>
  <si>
    <t>двустранно                                                     актуализиран през 2018г.</t>
  </si>
  <si>
    <t>двустранно                                                                              актуализиран през 2018г. с ДДС</t>
  </si>
</sst>
</file>

<file path=xl/styles.xml><?xml version="1.0" encoding="utf-8"?>
<styleSheet xmlns="http://schemas.openxmlformats.org/spreadsheetml/2006/main">
  <fonts count="10">
    <font>
      <sz val="10"/>
      <name val="Arial"/>
      <charset val="204"/>
    </font>
    <font>
      <b/>
      <sz val="10"/>
      <name val="Arial"/>
      <family val="2"/>
      <charset val="204"/>
    </font>
    <font>
      <b/>
      <u/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8"/>
      <name val="Arial"/>
      <charset val="204"/>
    </font>
    <font>
      <sz val="9"/>
      <name val="Arial"/>
      <family val="2"/>
      <charset val="204"/>
    </font>
    <font>
      <b/>
      <sz val="8"/>
      <name val="Arial"/>
      <family val="2"/>
      <charset val="204"/>
    </font>
    <font>
      <b/>
      <u/>
      <sz val="9"/>
      <name val="Arial"/>
      <family val="2"/>
      <charset val="204"/>
    </font>
    <font>
      <b/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0" fillId="0" borderId="1" xfId="0" applyBorder="1"/>
    <xf numFmtId="0" fontId="0" fillId="0" borderId="2" xfId="0" applyBorder="1"/>
    <xf numFmtId="2" fontId="0" fillId="0" borderId="3" xfId="0" applyNumberFormat="1" applyBorder="1"/>
    <xf numFmtId="0" fontId="1" fillId="0" borderId="3" xfId="0" applyFont="1" applyBorder="1" applyAlignment="1">
      <alignment horizontal="center"/>
    </xf>
    <xf numFmtId="2" fontId="1" fillId="0" borderId="3" xfId="0" applyNumberFormat="1" applyFont="1" applyBorder="1"/>
    <xf numFmtId="2" fontId="0" fillId="0" borderId="1" xfId="0" applyNumberFormat="1" applyBorder="1"/>
    <xf numFmtId="2" fontId="0" fillId="0" borderId="4" xfId="0" applyNumberFormat="1" applyBorder="1"/>
    <xf numFmtId="0" fontId="0" fillId="0" borderId="2" xfId="0" applyBorder="1" applyAlignment="1">
      <alignment horizontal="center"/>
    </xf>
    <xf numFmtId="2" fontId="1" fillId="0" borderId="0" xfId="0" applyNumberFormat="1" applyFont="1" applyBorder="1"/>
    <xf numFmtId="2" fontId="1" fillId="0" borderId="1" xfId="0" applyNumberFormat="1" applyFont="1" applyBorder="1"/>
    <xf numFmtId="2" fontId="1" fillId="0" borderId="4" xfId="0" applyNumberFormat="1" applyFont="1" applyBorder="1"/>
    <xf numFmtId="2" fontId="3" fillId="0" borderId="3" xfId="0" applyNumberFormat="1" applyFont="1" applyBorder="1"/>
    <xf numFmtId="0" fontId="0" fillId="0" borderId="2" xfId="0" applyBorder="1" applyAlignment="1">
      <alignment horizontal="left"/>
    </xf>
    <xf numFmtId="2" fontId="3" fillId="0" borderId="5" xfId="0" applyNumberFormat="1" applyFont="1" applyBorder="1"/>
    <xf numFmtId="2" fontId="3" fillId="0" borderId="2" xfId="0" applyNumberFormat="1" applyFont="1" applyBorder="1"/>
    <xf numFmtId="0" fontId="0" fillId="0" borderId="6" xfId="0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0" fillId="0" borderId="3" xfId="0" applyBorder="1"/>
    <xf numFmtId="0" fontId="1" fillId="0" borderId="0" xfId="0" applyFont="1" applyBorder="1" applyAlignment="1">
      <alignment horizontal="right"/>
    </xf>
    <xf numFmtId="0" fontId="1" fillId="0" borderId="2" xfId="0" applyFont="1" applyBorder="1" applyAlignment="1">
      <alignment horizontal="centerContinuous" vertical="center"/>
    </xf>
    <xf numFmtId="0" fontId="1" fillId="0" borderId="3" xfId="0" applyFont="1" applyBorder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3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2" fontId="0" fillId="0" borderId="3" xfId="0" applyNumberFormat="1" applyBorder="1" applyAlignment="1">
      <alignment horizontal="right"/>
    </xf>
    <xf numFmtId="2" fontId="1" fillId="0" borderId="3" xfId="0" applyNumberFormat="1" applyFont="1" applyBorder="1" applyAlignment="1">
      <alignment horizontal="right"/>
    </xf>
    <xf numFmtId="2" fontId="3" fillId="0" borderId="3" xfId="0" applyNumberFormat="1" applyFont="1" applyBorder="1" applyAlignment="1">
      <alignment horizontal="right"/>
    </xf>
    <xf numFmtId="0" fontId="0" fillId="0" borderId="5" xfId="0" applyBorder="1" applyAlignment="1">
      <alignment horizontal="center" vertical="center"/>
    </xf>
    <xf numFmtId="2" fontId="1" fillId="0" borderId="2" xfId="0" applyNumberFormat="1" applyFont="1" applyBorder="1"/>
    <xf numFmtId="2" fontId="1" fillId="0" borderId="3" xfId="0" applyNumberFormat="1" applyFont="1" applyBorder="1" applyAlignment="1"/>
    <xf numFmtId="0" fontId="0" fillId="0" borderId="9" xfId="0" applyBorder="1" applyAlignment="1">
      <alignment horizontal="center" vertical="center"/>
    </xf>
    <xf numFmtId="0" fontId="1" fillId="0" borderId="3" xfId="0" applyFont="1" applyBorder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wrapText="1"/>
    </xf>
    <xf numFmtId="2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right" wrapText="1"/>
    </xf>
    <xf numFmtId="0" fontId="1" fillId="0" borderId="5" xfId="0" applyFont="1" applyBorder="1" applyAlignment="1">
      <alignment horizontal="right" wrapText="1"/>
    </xf>
    <xf numFmtId="2" fontId="1" fillId="0" borderId="5" xfId="0" applyNumberFormat="1" applyFont="1" applyBorder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2" fontId="1" fillId="0" borderId="6" xfId="0" applyNumberFormat="1" applyFont="1" applyBorder="1"/>
    <xf numFmtId="0" fontId="0" fillId="0" borderId="2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 vertical="center"/>
    </xf>
    <xf numFmtId="0" fontId="8" fillId="0" borderId="0" xfId="0" applyFont="1" applyAlignment="1">
      <alignment horizontal="left" wrapText="1"/>
    </xf>
    <xf numFmtId="0" fontId="3" fillId="0" borderId="3" xfId="0" applyFont="1" applyBorder="1" applyAlignment="1">
      <alignment horizontal="left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3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1" fillId="0" borderId="3" xfId="0" applyFont="1" applyBorder="1" applyAlignment="1">
      <alignment horizontal="left"/>
    </xf>
    <xf numFmtId="0" fontId="0" fillId="0" borderId="9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2" fontId="1" fillId="0" borderId="2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7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5" xfId="0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0" fillId="0" borderId="2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7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5" xfId="0" applyBorder="1" applyAlignment="1">
      <alignment horizontal="left" wrapText="1"/>
    </xf>
    <xf numFmtId="0" fontId="0" fillId="0" borderId="12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2" fontId="1" fillId="0" borderId="7" xfId="0" applyNumberFormat="1" applyFont="1" applyBorder="1" applyAlignment="1">
      <alignment horizontal="center" wrapText="1"/>
    </xf>
    <xf numFmtId="2" fontId="1" fillId="0" borderId="10" xfId="0" applyNumberFormat="1" applyFont="1" applyBorder="1" applyAlignment="1">
      <alignment horizontal="center" wrapText="1"/>
    </xf>
    <xf numFmtId="2" fontId="1" fillId="0" borderId="11" xfId="0" applyNumberFormat="1" applyFont="1" applyBorder="1" applyAlignment="1">
      <alignment horizontal="center" wrapText="1"/>
    </xf>
    <xf numFmtId="2" fontId="1" fillId="0" borderId="14" xfId="0" applyNumberFormat="1" applyFont="1" applyBorder="1" applyAlignment="1">
      <alignment horizontal="center" wrapText="1"/>
    </xf>
    <xf numFmtId="2" fontId="1" fillId="0" borderId="0" xfId="0" applyNumberFormat="1" applyFont="1" applyBorder="1" applyAlignment="1">
      <alignment horizontal="center" wrapText="1"/>
    </xf>
    <xf numFmtId="2" fontId="1" fillId="0" borderId="15" xfId="0" applyNumberFormat="1" applyFont="1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2" fontId="0" fillId="0" borderId="1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0" borderId="3" xfId="0" applyBorder="1" applyAlignment="1">
      <alignment horizontal="left"/>
    </xf>
    <xf numFmtId="0" fontId="2" fillId="0" borderId="7" xfId="0" applyFont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left" wrapText="1"/>
    </xf>
  </cellXfs>
  <cellStyles count="1">
    <cellStyle name="Нормале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01"/>
  <sheetViews>
    <sheetView tabSelected="1" workbookViewId="0">
      <selection activeCell="C183" sqref="C183"/>
    </sheetView>
  </sheetViews>
  <sheetFormatPr defaultRowHeight="12.75"/>
  <cols>
    <col min="1" max="1" width="4" style="27" customWidth="1"/>
    <col min="2" max="2" width="30.85546875" customWidth="1"/>
    <col min="3" max="3" width="8.85546875" customWidth="1"/>
    <col min="4" max="4" width="9" customWidth="1"/>
    <col min="5" max="5" width="8.85546875" customWidth="1"/>
    <col min="8" max="8" width="7.85546875" customWidth="1"/>
  </cols>
  <sheetData>
    <row r="1" spans="1:8" ht="12.75" customHeight="1">
      <c r="A1" s="109" t="s">
        <v>73</v>
      </c>
      <c r="B1" s="109"/>
      <c r="C1" s="109"/>
      <c r="D1" s="109"/>
      <c r="E1" s="109"/>
      <c r="F1" s="109"/>
      <c r="G1" s="109"/>
      <c r="H1" s="109"/>
    </row>
    <row r="2" spans="1:8" ht="12.75" customHeight="1">
      <c r="A2" s="109"/>
      <c r="B2" s="109"/>
      <c r="C2" s="109"/>
      <c r="D2" s="109"/>
      <c r="E2" s="109"/>
      <c r="F2" s="109"/>
      <c r="G2" s="109"/>
      <c r="H2" s="109"/>
    </row>
    <row r="3" spans="1:8" ht="12.75" customHeight="1">
      <c r="A3" s="109"/>
      <c r="B3" s="109"/>
      <c r="C3" s="109"/>
      <c r="D3" s="109"/>
      <c r="E3" s="109"/>
      <c r="F3" s="109"/>
      <c r="G3" s="109"/>
      <c r="H3" s="109"/>
    </row>
    <row r="4" spans="1:8" ht="10.5" customHeight="1">
      <c r="A4" s="109"/>
      <c r="B4" s="109"/>
      <c r="C4" s="109"/>
      <c r="D4" s="109"/>
      <c r="E4" s="109"/>
      <c r="F4" s="109"/>
      <c r="G4" s="109"/>
      <c r="H4" s="109"/>
    </row>
    <row r="5" spans="1:8" ht="14.25" customHeight="1">
      <c r="A5" s="109"/>
      <c r="B5" s="109"/>
      <c r="C5" s="109"/>
      <c r="D5" s="109"/>
      <c r="E5" s="109"/>
      <c r="F5" s="109"/>
      <c r="G5" s="109"/>
      <c r="H5" s="109"/>
    </row>
    <row r="6" spans="1:8">
      <c r="A6" s="110" t="s">
        <v>0</v>
      </c>
      <c r="B6" s="112" t="s">
        <v>1</v>
      </c>
      <c r="C6" s="112" t="s">
        <v>2</v>
      </c>
      <c r="D6" s="112"/>
      <c r="E6" s="112"/>
      <c r="F6" s="112" t="s">
        <v>3</v>
      </c>
      <c r="G6" s="112"/>
      <c r="H6" s="112"/>
    </row>
    <row r="7" spans="1:8">
      <c r="A7" s="111"/>
      <c r="B7" s="112"/>
      <c r="C7" s="4" t="s">
        <v>4</v>
      </c>
      <c r="D7" s="4" t="s">
        <v>5</v>
      </c>
      <c r="E7" s="4" t="s">
        <v>6</v>
      </c>
      <c r="F7" s="4" t="s">
        <v>7</v>
      </c>
      <c r="G7" s="4" t="s">
        <v>5</v>
      </c>
      <c r="H7" s="4" t="s">
        <v>6</v>
      </c>
    </row>
    <row r="8" spans="1:8">
      <c r="A8" s="25" t="s">
        <v>8</v>
      </c>
      <c r="B8" s="68" t="s">
        <v>9</v>
      </c>
      <c r="C8" s="69"/>
      <c r="D8" s="69"/>
      <c r="E8" s="69"/>
      <c r="F8" s="69"/>
      <c r="G8" s="69"/>
      <c r="H8" s="70"/>
    </row>
    <row r="9" spans="1:8">
      <c r="A9" s="58" t="s">
        <v>10</v>
      </c>
      <c r="B9" s="23" t="s">
        <v>11</v>
      </c>
      <c r="C9" s="23"/>
      <c r="D9" s="23"/>
      <c r="E9" s="23"/>
      <c r="F9" s="23"/>
      <c r="G9" s="23"/>
      <c r="H9" s="23"/>
    </row>
    <row r="10" spans="1:8">
      <c r="A10" s="59"/>
      <c r="B10" s="19" t="s">
        <v>72</v>
      </c>
      <c r="C10" s="12">
        <v>4.25</v>
      </c>
      <c r="D10" s="12">
        <v>3.17</v>
      </c>
      <c r="E10" s="12">
        <v>2.63</v>
      </c>
      <c r="F10" s="12">
        <v>2.14</v>
      </c>
      <c r="G10" s="12">
        <v>1.65</v>
      </c>
      <c r="H10" s="12">
        <v>1.37</v>
      </c>
    </row>
    <row r="11" spans="1:8">
      <c r="A11" s="59"/>
      <c r="B11" s="19" t="s">
        <v>75</v>
      </c>
      <c r="C11" s="5">
        <f t="shared" ref="C11:H11" si="0">(C10*2.8%)+C10</f>
        <v>4.3689999999999998</v>
      </c>
      <c r="D11" s="5">
        <f t="shared" si="0"/>
        <v>3.2587600000000001</v>
      </c>
      <c r="E11" s="5">
        <f t="shared" si="0"/>
        <v>2.70364</v>
      </c>
      <c r="F11" s="5">
        <f t="shared" si="0"/>
        <v>2.1999200000000001</v>
      </c>
      <c r="G11" s="5">
        <f t="shared" si="0"/>
        <v>1.6961999999999999</v>
      </c>
      <c r="H11" s="5">
        <f t="shared" si="0"/>
        <v>1.4083600000000001</v>
      </c>
    </row>
    <row r="12" spans="1:8">
      <c r="A12" s="60"/>
      <c r="B12" s="19" t="s">
        <v>76</v>
      </c>
      <c r="C12" s="5">
        <f t="shared" ref="C12:H12" si="1">((C10*2.8%)+C10)*1.2</f>
        <v>5.2427999999999999</v>
      </c>
      <c r="D12" s="5">
        <f t="shared" si="1"/>
        <v>3.9105119999999998</v>
      </c>
      <c r="E12" s="5">
        <f t="shared" si="1"/>
        <v>3.2443680000000001</v>
      </c>
      <c r="F12" s="5">
        <f t="shared" si="1"/>
        <v>2.639904</v>
      </c>
      <c r="G12" s="5">
        <f t="shared" si="1"/>
        <v>2.0354399999999999</v>
      </c>
      <c r="H12" s="5">
        <f t="shared" si="1"/>
        <v>1.690032</v>
      </c>
    </row>
    <row r="13" spans="1:8">
      <c r="A13" s="58" t="s">
        <v>12</v>
      </c>
      <c r="B13" s="23" t="s">
        <v>13</v>
      </c>
      <c r="C13" s="3"/>
      <c r="D13" s="3"/>
      <c r="E13" s="3"/>
      <c r="F13" s="3"/>
      <c r="G13" s="3"/>
      <c r="H13" s="3"/>
    </row>
    <row r="14" spans="1:8">
      <c r="A14" s="59"/>
      <c r="B14" s="18" t="s">
        <v>72</v>
      </c>
      <c r="C14" s="12">
        <v>4.25</v>
      </c>
      <c r="D14" s="12">
        <v>3.17</v>
      </c>
      <c r="E14" s="12">
        <v>2.63</v>
      </c>
      <c r="F14" s="12">
        <v>2.14</v>
      </c>
      <c r="G14" s="12">
        <v>1.65</v>
      </c>
      <c r="H14" s="12">
        <v>1.37</v>
      </c>
    </row>
    <row r="15" spans="1:8">
      <c r="A15" s="59"/>
      <c r="B15" s="19" t="s">
        <v>75</v>
      </c>
      <c r="C15" s="5">
        <f t="shared" ref="C15:H15" si="2">(C14*2.8%)+C14</f>
        <v>4.3689999999999998</v>
      </c>
      <c r="D15" s="5">
        <f t="shared" si="2"/>
        <v>3.2587600000000001</v>
      </c>
      <c r="E15" s="5">
        <f t="shared" si="2"/>
        <v>2.70364</v>
      </c>
      <c r="F15" s="5">
        <f t="shared" si="2"/>
        <v>2.1999200000000001</v>
      </c>
      <c r="G15" s="5">
        <f t="shared" si="2"/>
        <v>1.6961999999999999</v>
      </c>
      <c r="H15" s="5">
        <f t="shared" si="2"/>
        <v>1.4083600000000001</v>
      </c>
    </row>
    <row r="16" spans="1:8">
      <c r="A16" s="60"/>
      <c r="B16" s="19" t="s">
        <v>76</v>
      </c>
      <c r="C16" s="5">
        <f t="shared" ref="C16:H16" si="3">((C14*2.8%)+C14)*1.2</f>
        <v>5.2427999999999999</v>
      </c>
      <c r="D16" s="5">
        <f t="shared" si="3"/>
        <v>3.9105119999999998</v>
      </c>
      <c r="E16" s="5">
        <f t="shared" si="3"/>
        <v>3.2443680000000001</v>
      </c>
      <c r="F16" s="5">
        <f t="shared" si="3"/>
        <v>2.639904</v>
      </c>
      <c r="G16" s="5">
        <f t="shared" si="3"/>
        <v>2.0354399999999999</v>
      </c>
      <c r="H16" s="5">
        <f t="shared" si="3"/>
        <v>1.690032</v>
      </c>
    </row>
    <row r="17" spans="1:8">
      <c r="A17" s="58" t="s">
        <v>14</v>
      </c>
      <c r="B17" s="2" t="s">
        <v>15</v>
      </c>
      <c r="C17" s="6"/>
      <c r="D17" s="6"/>
      <c r="E17" s="6"/>
      <c r="F17" s="6"/>
      <c r="G17" s="6"/>
      <c r="H17" s="7"/>
    </row>
    <row r="18" spans="1:8">
      <c r="A18" s="59"/>
      <c r="B18" s="18" t="s">
        <v>72</v>
      </c>
      <c r="C18" s="12">
        <v>4.25</v>
      </c>
      <c r="D18" s="12">
        <v>3.17</v>
      </c>
      <c r="E18" s="12">
        <v>2.63</v>
      </c>
      <c r="F18" s="12">
        <v>2.14</v>
      </c>
      <c r="G18" s="12">
        <v>1.65</v>
      </c>
      <c r="H18" s="12">
        <v>1.37</v>
      </c>
    </row>
    <row r="19" spans="1:8">
      <c r="A19" s="59"/>
      <c r="B19" s="19" t="s">
        <v>75</v>
      </c>
      <c r="C19" s="5">
        <f t="shared" ref="C19:H19" si="4">(C18*2.8%)+C18</f>
        <v>4.3689999999999998</v>
      </c>
      <c r="D19" s="5">
        <f t="shared" si="4"/>
        <v>3.2587600000000001</v>
      </c>
      <c r="E19" s="5">
        <f t="shared" si="4"/>
        <v>2.70364</v>
      </c>
      <c r="F19" s="5">
        <f t="shared" si="4"/>
        <v>2.1999200000000001</v>
      </c>
      <c r="G19" s="5">
        <f t="shared" si="4"/>
        <v>1.6961999999999999</v>
      </c>
      <c r="H19" s="5">
        <f t="shared" si="4"/>
        <v>1.4083600000000001</v>
      </c>
    </row>
    <row r="20" spans="1:8">
      <c r="A20" s="60"/>
      <c r="B20" s="19" t="s">
        <v>76</v>
      </c>
      <c r="C20" s="5">
        <f t="shared" ref="C20:H20" si="5">((C18*2.8%)+C18)*1.2</f>
        <v>5.2427999999999999</v>
      </c>
      <c r="D20" s="5">
        <f t="shared" si="5"/>
        <v>3.9105119999999998</v>
      </c>
      <c r="E20" s="5">
        <f t="shared" si="5"/>
        <v>3.2443680000000001</v>
      </c>
      <c r="F20" s="5">
        <f t="shared" si="5"/>
        <v>2.639904</v>
      </c>
      <c r="G20" s="5">
        <f t="shared" si="5"/>
        <v>2.0354399999999999</v>
      </c>
      <c r="H20" s="5">
        <f t="shared" si="5"/>
        <v>1.690032</v>
      </c>
    </row>
    <row r="21" spans="1:8" ht="9" customHeight="1">
      <c r="A21" s="58" t="s">
        <v>16</v>
      </c>
      <c r="B21" s="82" t="s">
        <v>17</v>
      </c>
      <c r="C21" s="83"/>
      <c r="D21" s="83"/>
      <c r="E21" s="83"/>
      <c r="F21" s="83"/>
      <c r="G21" s="83"/>
      <c r="H21" s="84"/>
    </row>
    <row r="22" spans="1:8" ht="4.5" customHeight="1">
      <c r="A22" s="59"/>
      <c r="B22" s="88"/>
      <c r="C22" s="89"/>
      <c r="D22" s="89"/>
      <c r="E22" s="89"/>
      <c r="F22" s="89"/>
      <c r="G22" s="89"/>
      <c r="H22" s="90"/>
    </row>
    <row r="23" spans="1:8">
      <c r="A23" s="59"/>
      <c r="B23" s="18" t="s">
        <v>72</v>
      </c>
      <c r="C23" s="12">
        <v>5.29</v>
      </c>
      <c r="D23" s="12">
        <v>4.25</v>
      </c>
      <c r="E23" s="12">
        <v>3.44</v>
      </c>
      <c r="F23" s="12">
        <v>3.17</v>
      </c>
      <c r="G23" s="12">
        <v>2.75</v>
      </c>
      <c r="H23" s="12">
        <v>2.21</v>
      </c>
    </row>
    <row r="24" spans="1:8">
      <c r="A24" s="59"/>
      <c r="B24" s="19" t="s">
        <v>75</v>
      </c>
      <c r="C24" s="5">
        <f t="shared" ref="C24:H24" si="6">(C23*2.8)/100+C23</f>
        <v>5.4381199999999996</v>
      </c>
      <c r="D24" s="5">
        <f t="shared" si="6"/>
        <v>4.3689999999999998</v>
      </c>
      <c r="E24" s="5">
        <f t="shared" si="6"/>
        <v>3.5363199999999999</v>
      </c>
      <c r="F24" s="5">
        <f t="shared" si="6"/>
        <v>3.2587600000000001</v>
      </c>
      <c r="G24" s="5">
        <f t="shared" si="6"/>
        <v>2.827</v>
      </c>
      <c r="H24" s="5">
        <f t="shared" si="6"/>
        <v>2.2718799999999999</v>
      </c>
    </row>
    <row r="25" spans="1:8">
      <c r="A25" s="60"/>
      <c r="B25" s="19" t="s">
        <v>76</v>
      </c>
      <c r="C25" s="5">
        <f t="shared" ref="C25:H25" si="7">((C23*2.8%)+C23)*1.2</f>
        <v>6.5257439999999995</v>
      </c>
      <c r="D25" s="5">
        <f t="shared" si="7"/>
        <v>5.2427999999999999</v>
      </c>
      <c r="E25" s="5">
        <f t="shared" si="7"/>
        <v>4.2435839999999994</v>
      </c>
      <c r="F25" s="5">
        <f t="shared" si="7"/>
        <v>3.9105119999999998</v>
      </c>
      <c r="G25" s="5">
        <f t="shared" si="7"/>
        <v>3.3923999999999999</v>
      </c>
      <c r="H25" s="5">
        <f t="shared" si="7"/>
        <v>2.7262559999999998</v>
      </c>
    </row>
    <row r="26" spans="1:8">
      <c r="A26" s="58" t="s">
        <v>18</v>
      </c>
      <c r="B26" s="8" t="s">
        <v>19</v>
      </c>
      <c r="C26" s="6"/>
      <c r="D26" s="6"/>
      <c r="E26" s="6"/>
      <c r="F26" s="6"/>
      <c r="G26" s="6"/>
      <c r="H26" s="7"/>
    </row>
    <row r="27" spans="1:8">
      <c r="A27" s="59"/>
      <c r="B27" s="18" t="s">
        <v>72</v>
      </c>
      <c r="C27" s="12">
        <v>5.29</v>
      </c>
      <c r="D27" s="12">
        <v>4.25</v>
      </c>
      <c r="E27" s="12">
        <v>3.44</v>
      </c>
      <c r="F27" s="12">
        <v>3.17</v>
      </c>
      <c r="G27" s="12">
        <v>2.75</v>
      </c>
      <c r="H27" s="12">
        <v>2.21</v>
      </c>
    </row>
    <row r="28" spans="1:8">
      <c r="A28" s="59"/>
      <c r="B28" s="20" t="s">
        <v>75</v>
      </c>
      <c r="C28" s="5">
        <f t="shared" ref="C28:H28" si="8">(C27*2.8)/100+C27</f>
        <v>5.4381199999999996</v>
      </c>
      <c r="D28" s="5">
        <f t="shared" si="8"/>
        <v>4.3689999999999998</v>
      </c>
      <c r="E28" s="5">
        <f t="shared" si="8"/>
        <v>3.5363199999999999</v>
      </c>
      <c r="F28" s="5">
        <f t="shared" si="8"/>
        <v>3.2587600000000001</v>
      </c>
      <c r="G28" s="5">
        <f t="shared" si="8"/>
        <v>2.827</v>
      </c>
      <c r="H28" s="5">
        <f t="shared" si="8"/>
        <v>2.2718799999999999</v>
      </c>
    </row>
    <row r="29" spans="1:8">
      <c r="A29" s="60"/>
      <c r="B29" s="19" t="s">
        <v>76</v>
      </c>
      <c r="C29" s="5">
        <f t="shared" ref="C29:H29" si="9">((C27*2.8%)+C27)*1.2</f>
        <v>6.5257439999999995</v>
      </c>
      <c r="D29" s="5">
        <f t="shared" si="9"/>
        <v>5.2427999999999999</v>
      </c>
      <c r="E29" s="5">
        <f t="shared" si="9"/>
        <v>4.2435839999999994</v>
      </c>
      <c r="F29" s="5">
        <f t="shared" si="9"/>
        <v>3.9105119999999998</v>
      </c>
      <c r="G29" s="5">
        <f t="shared" si="9"/>
        <v>3.3923999999999999</v>
      </c>
      <c r="H29" s="5">
        <f t="shared" si="9"/>
        <v>2.7262559999999998</v>
      </c>
    </row>
    <row r="30" spans="1:8" ht="9" customHeight="1">
      <c r="A30" s="58" t="s">
        <v>20</v>
      </c>
      <c r="B30" s="71" t="s">
        <v>21</v>
      </c>
      <c r="C30" s="72"/>
      <c r="D30" s="72"/>
      <c r="E30" s="72"/>
      <c r="F30" s="72"/>
      <c r="G30" s="72"/>
      <c r="H30" s="73"/>
    </row>
    <row r="31" spans="1:8" ht="6.75" customHeight="1">
      <c r="A31" s="59"/>
      <c r="B31" s="74"/>
      <c r="C31" s="75"/>
      <c r="D31" s="75"/>
      <c r="E31" s="75"/>
      <c r="F31" s="75"/>
      <c r="G31" s="75"/>
      <c r="H31" s="76"/>
    </row>
    <row r="32" spans="1:8">
      <c r="A32" s="59"/>
      <c r="B32" s="18" t="s">
        <v>72</v>
      </c>
      <c r="C32" s="12">
        <v>2.14</v>
      </c>
      <c r="D32" s="12">
        <v>1.65</v>
      </c>
      <c r="E32" s="12">
        <v>1.37</v>
      </c>
      <c r="F32" s="12">
        <v>1.0900000000000001</v>
      </c>
      <c r="G32" s="12">
        <v>0.65</v>
      </c>
      <c r="H32" s="12">
        <v>0.54</v>
      </c>
    </row>
    <row r="33" spans="1:8">
      <c r="A33" s="59"/>
      <c r="B33" s="20" t="s">
        <v>75</v>
      </c>
      <c r="C33" s="5">
        <f t="shared" ref="C33:H33" si="10">(C32*2.8)/100+C32</f>
        <v>2.1999200000000001</v>
      </c>
      <c r="D33" s="5">
        <f t="shared" si="10"/>
        <v>1.6961999999999999</v>
      </c>
      <c r="E33" s="5">
        <f t="shared" si="10"/>
        <v>1.4083600000000001</v>
      </c>
      <c r="F33" s="5">
        <f t="shared" si="10"/>
        <v>1.1205200000000002</v>
      </c>
      <c r="G33" s="5">
        <f t="shared" si="10"/>
        <v>0.66820000000000002</v>
      </c>
      <c r="H33" s="5">
        <f t="shared" si="10"/>
        <v>0.55512000000000006</v>
      </c>
    </row>
    <row r="34" spans="1:8">
      <c r="A34" s="60"/>
      <c r="B34" s="19" t="s">
        <v>76</v>
      </c>
      <c r="C34" s="5">
        <f t="shared" ref="C34:H34" si="11">((C32*2.8%)+C32)*1.2</f>
        <v>2.639904</v>
      </c>
      <c r="D34" s="5">
        <f t="shared" si="11"/>
        <v>2.0354399999999999</v>
      </c>
      <c r="E34" s="5">
        <f t="shared" si="11"/>
        <v>1.690032</v>
      </c>
      <c r="F34" s="5">
        <f t="shared" si="11"/>
        <v>1.3446240000000003</v>
      </c>
      <c r="G34" s="5">
        <f t="shared" si="11"/>
        <v>0.80184</v>
      </c>
      <c r="H34" s="5">
        <f t="shared" si="11"/>
        <v>0.66614400000000007</v>
      </c>
    </row>
    <row r="35" spans="1:8">
      <c r="A35" s="58" t="s">
        <v>22</v>
      </c>
      <c r="B35" s="71" t="s">
        <v>23</v>
      </c>
      <c r="C35" s="72"/>
      <c r="D35" s="72"/>
      <c r="E35" s="72"/>
      <c r="F35" s="72"/>
      <c r="G35" s="72"/>
      <c r="H35" s="73"/>
    </row>
    <row r="36" spans="1:8" ht="2.25" customHeight="1">
      <c r="A36" s="59"/>
      <c r="B36" s="74"/>
      <c r="C36" s="75"/>
      <c r="D36" s="75"/>
      <c r="E36" s="75"/>
      <c r="F36" s="75"/>
      <c r="G36" s="75"/>
      <c r="H36" s="76"/>
    </row>
    <row r="37" spans="1:8">
      <c r="A37" s="59"/>
      <c r="B37" s="18" t="s">
        <v>72</v>
      </c>
      <c r="C37" s="12">
        <v>4.25</v>
      </c>
      <c r="D37" s="12">
        <v>3.17</v>
      </c>
      <c r="E37" s="12">
        <v>2.63</v>
      </c>
      <c r="F37" s="12">
        <v>2.14</v>
      </c>
      <c r="G37" s="12">
        <v>1.65</v>
      </c>
      <c r="H37" s="12">
        <v>1.37</v>
      </c>
    </row>
    <row r="38" spans="1:8">
      <c r="A38" s="59"/>
      <c r="B38" s="20" t="s">
        <v>75</v>
      </c>
      <c r="C38" s="5">
        <f t="shared" ref="C38:H38" si="12">(C37*2.8)/100+C37</f>
        <v>4.3689999999999998</v>
      </c>
      <c r="D38" s="5">
        <f t="shared" si="12"/>
        <v>3.2587600000000001</v>
      </c>
      <c r="E38" s="5">
        <f t="shared" si="12"/>
        <v>2.70364</v>
      </c>
      <c r="F38" s="5">
        <f t="shared" si="12"/>
        <v>2.1999200000000001</v>
      </c>
      <c r="G38" s="5">
        <f t="shared" si="12"/>
        <v>1.6961999999999999</v>
      </c>
      <c r="H38" s="5">
        <f t="shared" si="12"/>
        <v>1.4083600000000001</v>
      </c>
    </row>
    <row r="39" spans="1:8">
      <c r="A39" s="60"/>
      <c r="B39" s="19" t="s">
        <v>76</v>
      </c>
      <c r="C39" s="5">
        <f t="shared" ref="C39:H39" si="13">((C37*2.8%)+C37)*1.2</f>
        <v>5.2427999999999999</v>
      </c>
      <c r="D39" s="5">
        <f t="shared" si="13"/>
        <v>3.9105119999999998</v>
      </c>
      <c r="E39" s="5">
        <f t="shared" si="13"/>
        <v>3.2443680000000001</v>
      </c>
      <c r="F39" s="5">
        <f t="shared" si="13"/>
        <v>2.639904</v>
      </c>
      <c r="G39" s="5">
        <f t="shared" si="13"/>
        <v>2.0354399999999999</v>
      </c>
      <c r="H39" s="5">
        <f t="shared" si="13"/>
        <v>1.690032</v>
      </c>
    </row>
    <row r="40" spans="1:8">
      <c r="A40" s="58" t="s">
        <v>24</v>
      </c>
      <c r="B40" s="8" t="s">
        <v>25</v>
      </c>
      <c r="C40" s="102"/>
      <c r="D40" s="102"/>
      <c r="E40" s="102"/>
      <c r="F40" s="102"/>
      <c r="G40" s="102"/>
      <c r="H40" s="103"/>
    </row>
    <row r="41" spans="1:8">
      <c r="A41" s="59"/>
      <c r="B41" s="18" t="s">
        <v>72</v>
      </c>
      <c r="C41" s="12">
        <v>3.17</v>
      </c>
      <c r="D41" s="12">
        <v>2.14</v>
      </c>
      <c r="E41" s="12">
        <v>1.65</v>
      </c>
      <c r="F41" s="12">
        <v>2.14</v>
      </c>
      <c r="G41" s="12">
        <v>1.65</v>
      </c>
      <c r="H41" s="12">
        <v>1.37</v>
      </c>
    </row>
    <row r="42" spans="1:8">
      <c r="A42" s="59"/>
      <c r="B42" s="20" t="s">
        <v>75</v>
      </c>
      <c r="C42" s="5">
        <f t="shared" ref="C42:H42" si="14">(C41*2.8)/100+C41</f>
        <v>3.2587600000000001</v>
      </c>
      <c r="D42" s="5">
        <f t="shared" si="14"/>
        <v>2.1999200000000001</v>
      </c>
      <c r="E42" s="5">
        <f t="shared" si="14"/>
        <v>1.6961999999999999</v>
      </c>
      <c r="F42" s="5">
        <f t="shared" si="14"/>
        <v>2.1999200000000001</v>
      </c>
      <c r="G42" s="5">
        <f t="shared" si="14"/>
        <v>1.6961999999999999</v>
      </c>
      <c r="H42" s="5">
        <f t="shared" si="14"/>
        <v>1.4083600000000001</v>
      </c>
    </row>
    <row r="43" spans="1:8">
      <c r="A43" s="60"/>
      <c r="B43" s="19" t="s">
        <v>76</v>
      </c>
      <c r="C43" s="5">
        <f t="shared" ref="C43:H43" si="15">((C41*2.8%)+C41)*1.2</f>
        <v>3.9105119999999998</v>
      </c>
      <c r="D43" s="5">
        <f t="shared" si="15"/>
        <v>2.639904</v>
      </c>
      <c r="E43" s="5">
        <f t="shared" si="15"/>
        <v>2.0354399999999999</v>
      </c>
      <c r="F43" s="5">
        <f t="shared" si="15"/>
        <v>2.639904</v>
      </c>
      <c r="G43" s="5">
        <f t="shared" si="15"/>
        <v>2.0354399999999999</v>
      </c>
      <c r="H43" s="5">
        <f t="shared" si="15"/>
        <v>1.690032</v>
      </c>
    </row>
    <row r="44" spans="1:8">
      <c r="A44" s="58" t="s">
        <v>26</v>
      </c>
      <c r="B44" s="2" t="s">
        <v>27</v>
      </c>
      <c r="C44" s="6"/>
      <c r="D44" s="6"/>
      <c r="E44" s="6"/>
      <c r="F44" s="6"/>
      <c r="G44" s="6"/>
      <c r="H44" s="7"/>
    </row>
    <row r="45" spans="1:8">
      <c r="A45" s="59"/>
      <c r="B45" s="18" t="s">
        <v>72</v>
      </c>
      <c r="C45" s="12">
        <v>5.29</v>
      </c>
      <c r="D45" s="12">
        <v>4.25</v>
      </c>
      <c r="E45" s="12">
        <v>3.44</v>
      </c>
      <c r="F45" s="12">
        <v>0</v>
      </c>
      <c r="G45" s="12">
        <v>0</v>
      </c>
      <c r="H45" s="12">
        <v>0</v>
      </c>
    </row>
    <row r="46" spans="1:8">
      <c r="A46" s="59"/>
      <c r="B46" s="20" t="s">
        <v>75</v>
      </c>
      <c r="C46" s="5">
        <f t="shared" ref="C46:H46" si="16">(C45*2.8)/100+C45</f>
        <v>5.4381199999999996</v>
      </c>
      <c r="D46" s="5">
        <f t="shared" si="16"/>
        <v>4.3689999999999998</v>
      </c>
      <c r="E46" s="5">
        <f t="shared" si="16"/>
        <v>3.5363199999999999</v>
      </c>
      <c r="F46" s="5">
        <f t="shared" si="16"/>
        <v>0</v>
      </c>
      <c r="G46" s="5">
        <f t="shared" si="16"/>
        <v>0</v>
      </c>
      <c r="H46" s="5">
        <f t="shared" si="16"/>
        <v>0</v>
      </c>
    </row>
    <row r="47" spans="1:8">
      <c r="A47" s="60"/>
      <c r="B47" s="19" t="s">
        <v>76</v>
      </c>
      <c r="C47" s="5">
        <f>((C45*2.8%)+C45)*1.2</f>
        <v>6.5257439999999995</v>
      </c>
      <c r="D47" s="5">
        <f>((D45*2.8%)+D45)*1.2</f>
        <v>5.2427999999999999</v>
      </c>
      <c r="E47" s="5">
        <f>((E45*2.8%)+E45)*1.2</f>
        <v>4.2435839999999994</v>
      </c>
      <c r="F47" s="5">
        <f>((F45*2.8)/100+F45)*1.2</f>
        <v>0</v>
      </c>
      <c r="G47" s="5">
        <f>((G45*2.8)/100+G45)*1.2</f>
        <v>0</v>
      </c>
      <c r="H47" s="5">
        <f>((H45*2.8)/100+H45)*1.2</f>
        <v>0</v>
      </c>
    </row>
    <row r="48" spans="1:8">
      <c r="A48" s="58" t="s">
        <v>28</v>
      </c>
      <c r="B48" s="2" t="s">
        <v>29</v>
      </c>
      <c r="C48" s="6"/>
      <c r="D48" s="6"/>
      <c r="E48" s="6"/>
      <c r="F48" s="6"/>
      <c r="G48" s="6"/>
      <c r="H48" s="7"/>
    </row>
    <row r="49" spans="1:8">
      <c r="A49" s="59"/>
      <c r="B49" s="18" t="s">
        <v>72</v>
      </c>
      <c r="C49" s="12">
        <v>2.14</v>
      </c>
      <c r="D49" s="12">
        <v>1.65</v>
      </c>
      <c r="E49" s="12">
        <v>1.37</v>
      </c>
      <c r="F49" s="12">
        <v>1.0900000000000001</v>
      </c>
      <c r="G49" s="12">
        <v>0.65</v>
      </c>
      <c r="H49" s="12">
        <v>0.54</v>
      </c>
    </row>
    <row r="50" spans="1:8">
      <c r="A50" s="59"/>
      <c r="B50" s="19" t="s">
        <v>75</v>
      </c>
      <c r="C50" s="5">
        <f t="shared" ref="C50:H50" si="17">(C49*2.8)/100+C49</f>
        <v>2.1999200000000001</v>
      </c>
      <c r="D50" s="5">
        <f t="shared" si="17"/>
        <v>1.6961999999999999</v>
      </c>
      <c r="E50" s="5">
        <f t="shared" si="17"/>
        <v>1.4083600000000001</v>
      </c>
      <c r="F50" s="5">
        <f t="shared" si="17"/>
        <v>1.1205200000000002</v>
      </c>
      <c r="G50" s="5">
        <f t="shared" si="17"/>
        <v>0.66820000000000002</v>
      </c>
      <c r="H50" s="5">
        <f t="shared" si="17"/>
        <v>0.55512000000000006</v>
      </c>
    </row>
    <row r="51" spans="1:8">
      <c r="A51" s="60"/>
      <c r="B51" s="19" t="s">
        <v>76</v>
      </c>
      <c r="C51" s="5">
        <f t="shared" ref="C51:H51" si="18">((C49*2.8%)+C49)*1.2</f>
        <v>2.639904</v>
      </c>
      <c r="D51" s="5">
        <f t="shared" si="18"/>
        <v>2.0354399999999999</v>
      </c>
      <c r="E51" s="5">
        <f t="shared" si="18"/>
        <v>1.690032</v>
      </c>
      <c r="F51" s="5">
        <f t="shared" si="18"/>
        <v>1.3446240000000003</v>
      </c>
      <c r="G51" s="5">
        <f t="shared" si="18"/>
        <v>0.80184</v>
      </c>
      <c r="H51" s="5">
        <f t="shared" si="18"/>
        <v>0.66614400000000007</v>
      </c>
    </row>
    <row r="52" spans="1:8">
      <c r="A52" s="26" t="s">
        <v>30</v>
      </c>
      <c r="B52" s="68" t="s">
        <v>31</v>
      </c>
      <c r="C52" s="69"/>
      <c r="D52" s="69"/>
      <c r="E52" s="69"/>
      <c r="F52" s="69"/>
      <c r="G52" s="69"/>
      <c r="H52" s="70"/>
    </row>
    <row r="53" spans="1:8">
      <c r="A53" s="52" t="s">
        <v>10</v>
      </c>
      <c r="B53" s="104" t="s">
        <v>32</v>
      </c>
      <c r="C53" s="104"/>
      <c r="D53" s="104"/>
      <c r="E53" s="104"/>
      <c r="F53" s="104"/>
      <c r="G53" s="104"/>
      <c r="H53" s="104"/>
    </row>
    <row r="54" spans="1:8">
      <c r="A54" s="52"/>
      <c r="B54" s="18" t="s">
        <v>72</v>
      </c>
      <c r="C54" s="12">
        <v>3.17</v>
      </c>
      <c r="D54" s="12">
        <v>2.14</v>
      </c>
      <c r="E54" s="12">
        <v>1.65</v>
      </c>
      <c r="F54" s="12">
        <v>1.0900000000000001</v>
      </c>
      <c r="G54" s="12">
        <v>0.65</v>
      </c>
      <c r="H54" s="12">
        <v>0.54</v>
      </c>
    </row>
    <row r="55" spans="1:8">
      <c r="A55" s="52"/>
      <c r="B55" s="19" t="s">
        <v>75</v>
      </c>
      <c r="C55" s="5">
        <f t="shared" ref="C55:H55" si="19">(C54*2.8)/100+C54</f>
        <v>3.2587600000000001</v>
      </c>
      <c r="D55" s="5">
        <f t="shared" si="19"/>
        <v>2.1999200000000001</v>
      </c>
      <c r="E55" s="5">
        <f t="shared" si="19"/>
        <v>1.6961999999999999</v>
      </c>
      <c r="F55" s="5">
        <f t="shared" si="19"/>
        <v>1.1205200000000002</v>
      </c>
      <c r="G55" s="5">
        <f t="shared" si="19"/>
        <v>0.66820000000000002</v>
      </c>
      <c r="H55" s="5">
        <f t="shared" si="19"/>
        <v>0.55512000000000006</v>
      </c>
    </row>
    <row r="56" spans="1:8">
      <c r="A56" s="52"/>
      <c r="B56" s="19" t="s">
        <v>76</v>
      </c>
      <c r="C56" s="5">
        <f t="shared" ref="C56:H56" si="20">((C54*2.8%)+C54)*1.2</f>
        <v>3.9105119999999998</v>
      </c>
      <c r="D56" s="5">
        <f t="shared" si="20"/>
        <v>2.639904</v>
      </c>
      <c r="E56" s="5">
        <f t="shared" si="20"/>
        <v>2.0354399999999999</v>
      </c>
      <c r="F56" s="5">
        <f t="shared" si="20"/>
        <v>1.3446240000000003</v>
      </c>
      <c r="G56" s="5">
        <f t="shared" si="20"/>
        <v>0.80184</v>
      </c>
      <c r="H56" s="5">
        <f t="shared" si="20"/>
        <v>0.66614400000000007</v>
      </c>
    </row>
    <row r="57" spans="1:8">
      <c r="A57" s="30"/>
      <c r="B57" s="24"/>
      <c r="C57" s="9"/>
      <c r="D57" s="9"/>
      <c r="E57" s="9"/>
      <c r="F57" s="9"/>
      <c r="G57" s="9"/>
      <c r="H57" s="9"/>
    </row>
    <row r="58" spans="1:8">
      <c r="A58" s="30"/>
      <c r="B58" s="24"/>
      <c r="C58" s="9"/>
      <c r="D58" s="9"/>
      <c r="E58" s="9"/>
      <c r="F58" s="9"/>
      <c r="G58" s="9"/>
      <c r="H58" s="9"/>
    </row>
    <row r="59" spans="1:8">
      <c r="A59" s="52" t="s">
        <v>33</v>
      </c>
      <c r="B59" s="62" t="s">
        <v>34</v>
      </c>
      <c r="C59" s="62"/>
      <c r="D59" s="62"/>
      <c r="E59" s="62"/>
      <c r="F59" s="62"/>
      <c r="G59" s="62"/>
      <c r="H59" s="62"/>
    </row>
    <row r="60" spans="1:8" ht="0.75" customHeight="1">
      <c r="A60" s="52"/>
      <c r="B60" s="62"/>
      <c r="C60" s="62"/>
      <c r="D60" s="62"/>
      <c r="E60" s="62"/>
      <c r="F60" s="62"/>
      <c r="G60" s="62"/>
      <c r="H60" s="62"/>
    </row>
    <row r="61" spans="1:8">
      <c r="A61" s="52"/>
      <c r="B61" s="18" t="s">
        <v>72</v>
      </c>
      <c r="C61" s="12">
        <v>3.78</v>
      </c>
      <c r="D61" s="12">
        <v>2.75</v>
      </c>
      <c r="E61" s="12">
        <v>2.21</v>
      </c>
      <c r="F61" s="12">
        <v>2.14</v>
      </c>
      <c r="G61" s="12">
        <v>1.65</v>
      </c>
      <c r="H61" s="12">
        <v>1.37</v>
      </c>
    </row>
    <row r="62" spans="1:8">
      <c r="A62" s="52"/>
      <c r="B62" s="19" t="s">
        <v>75</v>
      </c>
      <c r="C62" s="5">
        <f t="shared" ref="C62:H62" si="21">(C61*2.8)/100+C61</f>
        <v>3.88584</v>
      </c>
      <c r="D62" s="5">
        <f t="shared" si="21"/>
        <v>2.827</v>
      </c>
      <c r="E62" s="5">
        <f t="shared" si="21"/>
        <v>2.2718799999999999</v>
      </c>
      <c r="F62" s="5">
        <f t="shared" si="21"/>
        <v>2.1999200000000001</v>
      </c>
      <c r="G62" s="5">
        <f t="shared" si="21"/>
        <v>1.6961999999999999</v>
      </c>
      <c r="H62" s="5">
        <f t="shared" si="21"/>
        <v>1.4083600000000001</v>
      </c>
    </row>
    <row r="63" spans="1:8">
      <c r="A63" s="52"/>
      <c r="B63" s="19" t="s">
        <v>76</v>
      </c>
      <c r="C63" s="5">
        <f t="shared" ref="C63:H63" si="22">((C61*2.8%)+C61)*1.2</f>
        <v>4.6630079999999996</v>
      </c>
      <c r="D63" s="5">
        <f t="shared" si="22"/>
        <v>3.3923999999999999</v>
      </c>
      <c r="E63" s="5">
        <f t="shared" si="22"/>
        <v>2.7262559999999998</v>
      </c>
      <c r="F63" s="5">
        <f t="shared" si="22"/>
        <v>2.639904</v>
      </c>
      <c r="G63" s="5">
        <f t="shared" si="22"/>
        <v>2.0354399999999999</v>
      </c>
      <c r="H63" s="5">
        <f t="shared" si="22"/>
        <v>1.690032</v>
      </c>
    </row>
    <row r="64" spans="1:8">
      <c r="A64" s="58" t="s">
        <v>14</v>
      </c>
      <c r="B64" s="79" t="s">
        <v>35</v>
      </c>
      <c r="C64" s="80"/>
      <c r="D64" s="80"/>
      <c r="E64" s="80"/>
      <c r="F64" s="80"/>
      <c r="G64" s="80"/>
      <c r="H64" s="81"/>
    </row>
    <row r="65" spans="1:8">
      <c r="A65" s="59"/>
      <c r="B65" s="18" t="s">
        <v>72</v>
      </c>
      <c r="C65" s="12">
        <v>4.53</v>
      </c>
      <c r="D65" s="12">
        <v>4.25</v>
      </c>
      <c r="E65" s="12">
        <v>3.44</v>
      </c>
      <c r="F65" s="12">
        <v>2.14</v>
      </c>
      <c r="G65" s="12">
        <v>1.65</v>
      </c>
      <c r="H65" s="12">
        <v>1.37</v>
      </c>
    </row>
    <row r="66" spans="1:8">
      <c r="A66" s="59"/>
      <c r="B66" s="20" t="s">
        <v>75</v>
      </c>
      <c r="C66" s="5">
        <f t="shared" ref="C66:H66" si="23">(C65*2.8)/100+C65</f>
        <v>4.6568399999999999</v>
      </c>
      <c r="D66" s="5">
        <f t="shared" si="23"/>
        <v>4.3689999999999998</v>
      </c>
      <c r="E66" s="5">
        <f t="shared" si="23"/>
        <v>3.5363199999999999</v>
      </c>
      <c r="F66" s="5">
        <f t="shared" si="23"/>
        <v>2.1999200000000001</v>
      </c>
      <c r="G66" s="5">
        <f t="shared" si="23"/>
        <v>1.6961999999999999</v>
      </c>
      <c r="H66" s="5">
        <f t="shared" si="23"/>
        <v>1.4083600000000001</v>
      </c>
    </row>
    <row r="67" spans="1:8">
      <c r="A67" s="60"/>
      <c r="B67" s="19" t="s">
        <v>76</v>
      </c>
      <c r="C67" s="5">
        <f t="shared" ref="C67:H67" si="24">((C65*2.8%)+C65)*1.2</f>
        <v>5.5882079999999998</v>
      </c>
      <c r="D67" s="5">
        <f t="shared" si="24"/>
        <v>5.2427999999999999</v>
      </c>
      <c r="E67" s="5">
        <f t="shared" si="24"/>
        <v>4.2435839999999994</v>
      </c>
      <c r="F67" s="5">
        <f t="shared" si="24"/>
        <v>2.639904</v>
      </c>
      <c r="G67" s="5">
        <f t="shared" si="24"/>
        <v>2.0354399999999999</v>
      </c>
      <c r="H67" s="5">
        <f t="shared" si="24"/>
        <v>1.690032</v>
      </c>
    </row>
    <row r="68" spans="1:8">
      <c r="A68" s="52" t="s">
        <v>16</v>
      </c>
      <c r="B68" s="8" t="s">
        <v>36</v>
      </c>
      <c r="C68" s="6"/>
      <c r="D68" s="6"/>
      <c r="E68" s="6"/>
      <c r="F68" s="6"/>
      <c r="G68" s="6"/>
      <c r="H68" s="7"/>
    </row>
    <row r="69" spans="1:8">
      <c r="A69" s="52"/>
      <c r="B69" s="18" t="s">
        <v>72</v>
      </c>
      <c r="C69" s="12">
        <v>5.29</v>
      </c>
      <c r="D69" s="12">
        <v>4.25</v>
      </c>
      <c r="E69" s="12">
        <v>3.44</v>
      </c>
      <c r="F69" s="12">
        <v>2.14</v>
      </c>
      <c r="G69" s="12">
        <v>1.65</v>
      </c>
      <c r="H69" s="12">
        <v>1.37</v>
      </c>
    </row>
    <row r="70" spans="1:8">
      <c r="A70" s="52"/>
      <c r="B70" s="19" t="s">
        <v>75</v>
      </c>
      <c r="C70" s="5">
        <f t="shared" ref="C70:H70" si="25">(C69*2.8)/100+C69</f>
        <v>5.4381199999999996</v>
      </c>
      <c r="D70" s="5">
        <f t="shared" si="25"/>
        <v>4.3689999999999998</v>
      </c>
      <c r="E70" s="5">
        <f t="shared" si="25"/>
        <v>3.5363199999999999</v>
      </c>
      <c r="F70" s="5">
        <f t="shared" si="25"/>
        <v>2.1999200000000001</v>
      </c>
      <c r="G70" s="5">
        <f t="shared" si="25"/>
        <v>1.6961999999999999</v>
      </c>
      <c r="H70" s="5">
        <f t="shared" si="25"/>
        <v>1.4083600000000001</v>
      </c>
    </row>
    <row r="71" spans="1:8">
      <c r="A71" s="52"/>
      <c r="B71" s="19" t="s">
        <v>76</v>
      </c>
      <c r="C71" s="5">
        <f t="shared" ref="C71:H71" si="26">((C69*2.8%)+C69)*1.2</f>
        <v>6.5257439999999995</v>
      </c>
      <c r="D71" s="5">
        <f t="shared" si="26"/>
        <v>5.2427999999999999</v>
      </c>
      <c r="E71" s="5">
        <f t="shared" si="26"/>
        <v>4.2435839999999994</v>
      </c>
      <c r="F71" s="5">
        <f t="shared" si="26"/>
        <v>2.639904</v>
      </c>
      <c r="G71" s="5">
        <f t="shared" si="26"/>
        <v>2.0354399999999999</v>
      </c>
      <c r="H71" s="5">
        <f t="shared" si="26"/>
        <v>1.690032</v>
      </c>
    </row>
    <row r="72" spans="1:8">
      <c r="A72" s="113" t="s">
        <v>37</v>
      </c>
      <c r="B72" s="105" t="s">
        <v>38</v>
      </c>
      <c r="C72" s="106"/>
      <c r="D72" s="106"/>
      <c r="E72" s="106"/>
      <c r="F72" s="106"/>
      <c r="G72" s="106"/>
      <c r="H72" s="107"/>
    </row>
    <row r="73" spans="1:8" ht="5.25" customHeight="1">
      <c r="A73" s="114"/>
      <c r="B73" s="108"/>
      <c r="C73" s="100"/>
      <c r="D73" s="100"/>
      <c r="E73" s="100"/>
      <c r="F73" s="100"/>
      <c r="G73" s="100"/>
      <c r="H73" s="101"/>
    </row>
    <row r="74" spans="1:8">
      <c r="A74" s="58" t="s">
        <v>10</v>
      </c>
      <c r="B74" s="16" t="s">
        <v>39</v>
      </c>
      <c r="C74" s="91"/>
      <c r="D74" s="91"/>
      <c r="E74" s="91"/>
      <c r="F74" s="91"/>
      <c r="G74" s="91"/>
      <c r="H74" s="92"/>
    </row>
    <row r="75" spans="1:8">
      <c r="A75" s="59"/>
      <c r="B75" s="18" t="s">
        <v>72</v>
      </c>
      <c r="C75" s="12">
        <v>2.14</v>
      </c>
      <c r="D75" s="12">
        <v>1.0900000000000001</v>
      </c>
      <c r="E75" s="12">
        <v>0.81</v>
      </c>
      <c r="F75" s="12">
        <v>1.0900000000000001</v>
      </c>
      <c r="G75" s="12">
        <v>0.65</v>
      </c>
      <c r="H75" s="12">
        <v>0.54</v>
      </c>
    </row>
    <row r="76" spans="1:8">
      <c r="A76" s="59"/>
      <c r="B76" s="20" t="s">
        <v>75</v>
      </c>
      <c r="C76" s="5">
        <f t="shared" ref="C76:H76" si="27">(C75*2.8)/100+C75</f>
        <v>2.1999200000000001</v>
      </c>
      <c r="D76" s="5">
        <f t="shared" si="27"/>
        <v>1.1205200000000002</v>
      </c>
      <c r="E76" s="5">
        <f t="shared" si="27"/>
        <v>0.83268000000000009</v>
      </c>
      <c r="F76" s="5">
        <f t="shared" si="27"/>
        <v>1.1205200000000002</v>
      </c>
      <c r="G76" s="5">
        <f t="shared" si="27"/>
        <v>0.66820000000000002</v>
      </c>
      <c r="H76" s="5">
        <f t="shared" si="27"/>
        <v>0.55512000000000006</v>
      </c>
    </row>
    <row r="77" spans="1:8">
      <c r="A77" s="60"/>
      <c r="B77" s="19" t="s">
        <v>76</v>
      </c>
      <c r="C77" s="5">
        <f t="shared" ref="C77:H77" si="28">((C75*2.8%)+C75)*1.2</f>
        <v>2.639904</v>
      </c>
      <c r="D77" s="5">
        <f t="shared" si="28"/>
        <v>1.3446240000000003</v>
      </c>
      <c r="E77" s="5">
        <f t="shared" si="28"/>
        <v>0.9992160000000001</v>
      </c>
      <c r="F77" s="5">
        <f t="shared" si="28"/>
        <v>1.3446240000000003</v>
      </c>
      <c r="G77" s="5">
        <f t="shared" si="28"/>
        <v>0.80184</v>
      </c>
      <c r="H77" s="5">
        <f t="shared" si="28"/>
        <v>0.66614400000000007</v>
      </c>
    </row>
    <row r="78" spans="1:8">
      <c r="A78" s="58" t="s">
        <v>12</v>
      </c>
      <c r="B78" s="71" t="s">
        <v>54</v>
      </c>
      <c r="C78" s="72"/>
      <c r="D78" s="72"/>
      <c r="E78" s="72"/>
      <c r="F78" s="72"/>
      <c r="G78" s="72"/>
      <c r="H78" s="73"/>
    </row>
    <row r="79" spans="1:8" ht="4.5" customHeight="1">
      <c r="A79" s="59"/>
      <c r="B79" s="74"/>
      <c r="C79" s="75"/>
      <c r="D79" s="75"/>
      <c r="E79" s="75"/>
      <c r="F79" s="75"/>
      <c r="G79" s="75"/>
      <c r="H79" s="76"/>
    </row>
    <row r="80" spans="1:8">
      <c r="A80" s="59"/>
      <c r="B80" s="18" t="s">
        <v>72</v>
      </c>
      <c r="C80" s="12">
        <v>8.94</v>
      </c>
      <c r="D80" s="12">
        <v>7.92</v>
      </c>
      <c r="E80" s="12">
        <v>6.32</v>
      </c>
      <c r="F80" s="12">
        <v>2.14</v>
      </c>
      <c r="G80" s="12">
        <v>1.65</v>
      </c>
      <c r="H80" s="12">
        <v>1.37</v>
      </c>
    </row>
    <row r="81" spans="1:8">
      <c r="A81" s="59"/>
      <c r="B81" s="20" t="s">
        <v>75</v>
      </c>
      <c r="C81" s="5">
        <f t="shared" ref="C81:H81" si="29">(C80*2.8)/100+C80</f>
        <v>9.1903199999999998</v>
      </c>
      <c r="D81" s="5">
        <f t="shared" si="29"/>
        <v>8.1417599999999997</v>
      </c>
      <c r="E81" s="5">
        <f t="shared" si="29"/>
        <v>6.4969600000000005</v>
      </c>
      <c r="F81" s="5">
        <f t="shared" si="29"/>
        <v>2.1999200000000001</v>
      </c>
      <c r="G81" s="5">
        <f t="shared" si="29"/>
        <v>1.6961999999999999</v>
      </c>
      <c r="H81" s="5">
        <f t="shared" si="29"/>
        <v>1.4083600000000001</v>
      </c>
    </row>
    <row r="82" spans="1:8">
      <c r="A82" s="60"/>
      <c r="B82" s="19" t="s">
        <v>76</v>
      </c>
      <c r="C82" s="5">
        <f t="shared" ref="C82:H82" si="30">((C80*2.8%)+C80)*1.2</f>
        <v>11.028383999999999</v>
      </c>
      <c r="D82" s="5">
        <f t="shared" si="30"/>
        <v>9.7701119999999992</v>
      </c>
      <c r="E82" s="5">
        <f t="shared" si="30"/>
        <v>7.7963520000000006</v>
      </c>
      <c r="F82" s="5">
        <f t="shared" si="30"/>
        <v>2.639904</v>
      </c>
      <c r="G82" s="5">
        <f t="shared" si="30"/>
        <v>2.0354399999999999</v>
      </c>
      <c r="H82" s="5">
        <f t="shared" si="30"/>
        <v>1.690032</v>
      </c>
    </row>
    <row r="83" spans="1:8">
      <c r="A83" s="58" t="s">
        <v>14</v>
      </c>
      <c r="B83" s="2" t="s">
        <v>40</v>
      </c>
      <c r="C83" s="1"/>
      <c r="D83" s="6"/>
      <c r="E83" s="6"/>
      <c r="F83" s="6"/>
      <c r="G83" s="6"/>
      <c r="H83" s="7"/>
    </row>
    <row r="84" spans="1:8">
      <c r="A84" s="59"/>
      <c r="B84" s="18" t="s">
        <v>72</v>
      </c>
      <c r="C84" s="12">
        <v>5.29</v>
      </c>
      <c r="D84" s="12">
        <v>4.25</v>
      </c>
      <c r="E84" s="12">
        <v>3.44</v>
      </c>
      <c r="F84" s="12">
        <v>0</v>
      </c>
      <c r="G84" s="12">
        <v>0</v>
      </c>
      <c r="H84" s="12">
        <v>0</v>
      </c>
    </row>
    <row r="85" spans="1:8">
      <c r="A85" s="59"/>
      <c r="B85" s="20" t="s">
        <v>75</v>
      </c>
      <c r="C85" s="5">
        <f t="shared" ref="C85:H85" si="31">(C84*2.8)/100+C84</f>
        <v>5.4381199999999996</v>
      </c>
      <c r="D85" s="5">
        <f t="shared" si="31"/>
        <v>4.3689999999999998</v>
      </c>
      <c r="E85" s="5">
        <f t="shared" si="31"/>
        <v>3.5363199999999999</v>
      </c>
      <c r="F85" s="5">
        <f t="shared" si="31"/>
        <v>0</v>
      </c>
      <c r="G85" s="5">
        <f t="shared" si="31"/>
        <v>0</v>
      </c>
      <c r="H85" s="5">
        <f t="shared" si="31"/>
        <v>0</v>
      </c>
    </row>
    <row r="86" spans="1:8">
      <c r="A86" s="60"/>
      <c r="B86" s="19" t="s">
        <v>76</v>
      </c>
      <c r="C86" s="5">
        <f>((C84*2.8%)+C84)*1.2</f>
        <v>6.5257439999999995</v>
      </c>
      <c r="D86" s="5">
        <f>((D84*2.8%)+D84)*1.2</f>
        <v>5.2427999999999999</v>
      </c>
      <c r="E86" s="5">
        <f>((E84*2.8%)+E84)*1.2</f>
        <v>4.2435839999999994</v>
      </c>
      <c r="F86" s="5">
        <f>((F84*2.8)/100+F84)*1.2</f>
        <v>0</v>
      </c>
      <c r="G86" s="5">
        <f>((G84*2.8)/100+G84)*1.2</f>
        <v>0</v>
      </c>
      <c r="H86" s="5">
        <f>((H84*2.8)/100+H84)*1.2</f>
        <v>0</v>
      </c>
    </row>
    <row r="87" spans="1:8">
      <c r="A87" s="58" t="s">
        <v>16</v>
      </c>
      <c r="B87" s="8" t="s">
        <v>41</v>
      </c>
      <c r="C87" s="6"/>
      <c r="D87" s="6"/>
      <c r="E87" s="6"/>
      <c r="F87" s="6"/>
      <c r="G87" s="6"/>
      <c r="H87" s="7"/>
    </row>
    <row r="88" spans="1:8">
      <c r="A88" s="59"/>
      <c r="B88" s="18" t="s">
        <v>72</v>
      </c>
      <c r="C88" s="12">
        <v>2.14</v>
      </c>
      <c r="D88" s="12">
        <v>1.0900000000000001</v>
      </c>
      <c r="E88" s="12">
        <v>0.81</v>
      </c>
      <c r="F88" s="12">
        <v>1.0900000000000001</v>
      </c>
      <c r="G88" s="12">
        <v>0.65</v>
      </c>
      <c r="H88" s="12">
        <v>0.54</v>
      </c>
    </row>
    <row r="89" spans="1:8">
      <c r="A89" s="59"/>
      <c r="B89" s="20" t="s">
        <v>75</v>
      </c>
      <c r="C89" s="5">
        <f t="shared" ref="C89:H89" si="32">(C88*2.8)/100+C88</f>
        <v>2.1999200000000001</v>
      </c>
      <c r="D89" s="5">
        <f t="shared" si="32"/>
        <v>1.1205200000000002</v>
      </c>
      <c r="E89" s="5">
        <f t="shared" si="32"/>
        <v>0.83268000000000009</v>
      </c>
      <c r="F89" s="5">
        <f t="shared" si="32"/>
        <v>1.1205200000000002</v>
      </c>
      <c r="G89" s="5">
        <f t="shared" si="32"/>
        <v>0.66820000000000002</v>
      </c>
      <c r="H89" s="5">
        <f t="shared" si="32"/>
        <v>0.55512000000000006</v>
      </c>
    </row>
    <row r="90" spans="1:8">
      <c r="A90" s="60"/>
      <c r="B90" s="19" t="s">
        <v>76</v>
      </c>
      <c r="C90" s="5">
        <f t="shared" ref="C90:H90" si="33">((C88*2.8%)+C88)*1.2</f>
        <v>2.639904</v>
      </c>
      <c r="D90" s="5">
        <f t="shared" si="33"/>
        <v>1.3446240000000003</v>
      </c>
      <c r="E90" s="5">
        <f t="shared" si="33"/>
        <v>0.9992160000000001</v>
      </c>
      <c r="F90" s="5">
        <f t="shared" si="33"/>
        <v>1.3446240000000003</v>
      </c>
      <c r="G90" s="5">
        <f t="shared" si="33"/>
        <v>0.80184</v>
      </c>
      <c r="H90" s="5">
        <f t="shared" si="33"/>
        <v>0.66614400000000007</v>
      </c>
    </row>
    <row r="91" spans="1:8">
      <c r="A91" s="58" t="s">
        <v>18</v>
      </c>
      <c r="B91" s="8" t="s">
        <v>42</v>
      </c>
      <c r="C91" s="10"/>
      <c r="D91" s="10"/>
      <c r="E91" s="10"/>
      <c r="F91" s="10"/>
      <c r="G91" s="10"/>
      <c r="H91" s="11"/>
    </row>
    <row r="92" spans="1:8">
      <c r="A92" s="59"/>
      <c r="B92" s="18" t="s">
        <v>72</v>
      </c>
      <c r="C92" s="12">
        <v>4.25</v>
      </c>
      <c r="D92" s="12">
        <v>3.17</v>
      </c>
      <c r="E92" s="12">
        <v>2.63</v>
      </c>
      <c r="F92" s="12">
        <v>1.0900000000000001</v>
      </c>
      <c r="G92" s="12">
        <v>0.65</v>
      </c>
      <c r="H92" s="12">
        <v>0.54</v>
      </c>
    </row>
    <row r="93" spans="1:8">
      <c r="A93" s="59"/>
      <c r="B93" s="20" t="s">
        <v>75</v>
      </c>
      <c r="C93" s="5">
        <f t="shared" ref="C93:H93" si="34">(C92*2.8)/100+C92</f>
        <v>4.3689999999999998</v>
      </c>
      <c r="D93" s="5">
        <f t="shared" si="34"/>
        <v>3.2587600000000001</v>
      </c>
      <c r="E93" s="5">
        <f t="shared" si="34"/>
        <v>2.70364</v>
      </c>
      <c r="F93" s="5">
        <f t="shared" si="34"/>
        <v>1.1205200000000002</v>
      </c>
      <c r="G93" s="5">
        <f t="shared" si="34"/>
        <v>0.66820000000000002</v>
      </c>
      <c r="H93" s="5">
        <f t="shared" si="34"/>
        <v>0.55512000000000006</v>
      </c>
    </row>
    <row r="94" spans="1:8">
      <c r="A94" s="60"/>
      <c r="B94" s="19" t="s">
        <v>76</v>
      </c>
      <c r="C94" s="5">
        <f t="shared" ref="C94:H94" si="35">((C92*2.8%)+C92)*1.2</f>
        <v>5.2427999999999999</v>
      </c>
      <c r="D94" s="5">
        <f t="shared" si="35"/>
        <v>3.9105119999999998</v>
      </c>
      <c r="E94" s="5">
        <f t="shared" si="35"/>
        <v>3.2443680000000001</v>
      </c>
      <c r="F94" s="5">
        <f t="shared" si="35"/>
        <v>1.3446240000000003</v>
      </c>
      <c r="G94" s="5">
        <f t="shared" si="35"/>
        <v>0.80184</v>
      </c>
      <c r="H94" s="5">
        <f t="shared" si="35"/>
        <v>0.66614400000000007</v>
      </c>
    </row>
    <row r="95" spans="1:8">
      <c r="A95" s="58" t="s">
        <v>20</v>
      </c>
      <c r="B95" s="28" t="s">
        <v>43</v>
      </c>
      <c r="C95" s="5"/>
      <c r="D95" s="5"/>
      <c r="E95" s="5"/>
      <c r="F95" s="5"/>
      <c r="G95" s="5"/>
      <c r="H95" s="5"/>
    </row>
    <row r="96" spans="1:8">
      <c r="A96" s="59"/>
      <c r="B96" s="18" t="s">
        <v>72</v>
      </c>
      <c r="C96" s="12">
        <v>3.17</v>
      </c>
      <c r="D96" s="12">
        <v>2.14</v>
      </c>
      <c r="E96" s="12">
        <v>1.65</v>
      </c>
      <c r="F96" s="12">
        <v>2.14</v>
      </c>
      <c r="G96" s="12">
        <v>1.65</v>
      </c>
      <c r="H96" s="12">
        <v>1.37</v>
      </c>
    </row>
    <row r="97" spans="1:8">
      <c r="A97" s="59"/>
      <c r="B97" s="20" t="s">
        <v>75</v>
      </c>
      <c r="C97" s="5">
        <f t="shared" ref="C97:H97" si="36">(C96*2.8)/100+C96</f>
        <v>3.2587600000000001</v>
      </c>
      <c r="D97" s="5">
        <f t="shared" si="36"/>
        <v>2.1999200000000001</v>
      </c>
      <c r="E97" s="5">
        <f t="shared" si="36"/>
        <v>1.6961999999999999</v>
      </c>
      <c r="F97" s="5">
        <f t="shared" si="36"/>
        <v>2.1999200000000001</v>
      </c>
      <c r="G97" s="5">
        <f t="shared" si="36"/>
        <v>1.6961999999999999</v>
      </c>
      <c r="H97" s="5">
        <f t="shared" si="36"/>
        <v>1.4083600000000001</v>
      </c>
    </row>
    <row r="98" spans="1:8">
      <c r="A98" s="60"/>
      <c r="B98" s="19" t="s">
        <v>76</v>
      </c>
      <c r="C98" s="5">
        <f t="shared" ref="C98:H98" si="37">((C96*2.8%)+C96)*1.2</f>
        <v>3.9105119999999998</v>
      </c>
      <c r="D98" s="5">
        <f t="shared" si="37"/>
        <v>2.639904</v>
      </c>
      <c r="E98" s="5">
        <f t="shared" si="37"/>
        <v>2.0354399999999999</v>
      </c>
      <c r="F98" s="5">
        <f t="shared" si="37"/>
        <v>2.639904</v>
      </c>
      <c r="G98" s="5">
        <f t="shared" si="37"/>
        <v>2.0354399999999999</v>
      </c>
      <c r="H98" s="5">
        <f t="shared" si="37"/>
        <v>1.690032</v>
      </c>
    </row>
    <row r="99" spans="1:8">
      <c r="A99" s="115" t="s">
        <v>22</v>
      </c>
      <c r="B99" s="8" t="s">
        <v>53</v>
      </c>
      <c r="C99" s="6"/>
      <c r="D99" s="6"/>
      <c r="E99" s="6"/>
      <c r="F99" s="6"/>
      <c r="G99" s="6"/>
      <c r="H99" s="7"/>
    </row>
    <row r="100" spans="1:8">
      <c r="A100" s="116"/>
      <c r="B100" s="18" t="s">
        <v>72</v>
      </c>
      <c r="C100" s="12">
        <v>1.65</v>
      </c>
      <c r="D100" s="12">
        <v>1.65</v>
      </c>
      <c r="E100" s="12">
        <v>1.37</v>
      </c>
      <c r="F100" s="12">
        <v>1.0900000000000001</v>
      </c>
      <c r="G100" s="12">
        <v>1.0900000000000001</v>
      </c>
      <c r="H100" s="12">
        <v>0.81</v>
      </c>
    </row>
    <row r="101" spans="1:8">
      <c r="A101" s="116"/>
      <c r="B101" s="20" t="s">
        <v>75</v>
      </c>
      <c r="C101" s="5">
        <f t="shared" ref="C101:H101" si="38">(C100*2.8)/100+C100</f>
        <v>1.6961999999999999</v>
      </c>
      <c r="D101" s="5">
        <f t="shared" si="38"/>
        <v>1.6961999999999999</v>
      </c>
      <c r="E101" s="5">
        <f t="shared" si="38"/>
        <v>1.4083600000000001</v>
      </c>
      <c r="F101" s="5">
        <f t="shared" si="38"/>
        <v>1.1205200000000002</v>
      </c>
      <c r="G101" s="5">
        <f t="shared" si="38"/>
        <v>1.1205200000000002</v>
      </c>
      <c r="H101" s="5">
        <f t="shared" si="38"/>
        <v>0.83268000000000009</v>
      </c>
    </row>
    <row r="102" spans="1:8">
      <c r="A102" s="117"/>
      <c r="B102" s="19" t="s">
        <v>76</v>
      </c>
      <c r="C102" s="5">
        <f t="shared" ref="C102:H102" si="39">((C100*2.8%)+C100)*1.2</f>
        <v>2.0354399999999999</v>
      </c>
      <c r="D102" s="5">
        <f t="shared" si="39"/>
        <v>2.0354399999999999</v>
      </c>
      <c r="E102" s="5">
        <f t="shared" si="39"/>
        <v>1.690032</v>
      </c>
      <c r="F102" s="5">
        <f t="shared" si="39"/>
        <v>1.3446240000000003</v>
      </c>
      <c r="G102" s="5">
        <f t="shared" si="39"/>
        <v>1.3446240000000003</v>
      </c>
      <c r="H102" s="5">
        <f t="shared" si="39"/>
        <v>0.9992160000000001</v>
      </c>
    </row>
    <row r="103" spans="1:8">
      <c r="A103" s="26" t="s">
        <v>44</v>
      </c>
      <c r="B103" s="68" t="s">
        <v>45</v>
      </c>
      <c r="C103" s="69"/>
      <c r="D103" s="69"/>
      <c r="E103" s="69"/>
      <c r="F103" s="69"/>
      <c r="G103" s="69"/>
      <c r="H103" s="70"/>
    </row>
    <row r="104" spans="1:8">
      <c r="A104" s="58" t="s">
        <v>10</v>
      </c>
      <c r="B104" s="79" t="s">
        <v>46</v>
      </c>
      <c r="C104" s="80"/>
      <c r="D104" s="80"/>
      <c r="E104" s="80"/>
      <c r="F104" s="80"/>
      <c r="G104" s="80"/>
      <c r="H104" s="81"/>
    </row>
    <row r="105" spans="1:8">
      <c r="A105" s="59"/>
      <c r="B105" s="18" t="s">
        <v>72</v>
      </c>
      <c r="C105" s="12">
        <v>6.41</v>
      </c>
      <c r="D105" s="12">
        <v>5.29</v>
      </c>
      <c r="E105" s="12">
        <v>4.25</v>
      </c>
      <c r="F105" s="12">
        <v>4.25</v>
      </c>
      <c r="G105" s="12">
        <v>3.78</v>
      </c>
      <c r="H105" s="12">
        <v>3.03</v>
      </c>
    </row>
    <row r="106" spans="1:8">
      <c r="A106" s="59"/>
      <c r="B106" s="20" t="s">
        <v>75</v>
      </c>
      <c r="C106" s="5">
        <f t="shared" ref="C106:H106" si="40">(C105*2.8)/100+C105</f>
        <v>6.58948</v>
      </c>
      <c r="D106" s="5">
        <f t="shared" si="40"/>
        <v>5.4381199999999996</v>
      </c>
      <c r="E106" s="5">
        <f t="shared" si="40"/>
        <v>4.3689999999999998</v>
      </c>
      <c r="F106" s="5">
        <f t="shared" si="40"/>
        <v>4.3689999999999998</v>
      </c>
      <c r="G106" s="5">
        <f t="shared" si="40"/>
        <v>3.88584</v>
      </c>
      <c r="H106" s="5">
        <f t="shared" si="40"/>
        <v>3.1148399999999996</v>
      </c>
    </row>
    <row r="107" spans="1:8">
      <c r="A107" s="60"/>
      <c r="B107" s="19" t="s">
        <v>76</v>
      </c>
      <c r="C107" s="5">
        <f t="shared" ref="C107:H107" si="41">((C105*2.8%)+C105)*1.2</f>
        <v>7.9073759999999993</v>
      </c>
      <c r="D107" s="5">
        <f t="shared" si="41"/>
        <v>6.5257439999999995</v>
      </c>
      <c r="E107" s="5">
        <f t="shared" si="41"/>
        <v>5.2427999999999999</v>
      </c>
      <c r="F107" s="5">
        <f t="shared" si="41"/>
        <v>5.2427999999999999</v>
      </c>
      <c r="G107" s="5">
        <f t="shared" si="41"/>
        <v>4.6630079999999996</v>
      </c>
      <c r="H107" s="5">
        <f t="shared" si="41"/>
        <v>3.7378079999999994</v>
      </c>
    </row>
    <row r="108" spans="1:8">
      <c r="A108" s="52" t="s">
        <v>12</v>
      </c>
      <c r="B108" s="13" t="s">
        <v>47</v>
      </c>
      <c r="C108" s="6"/>
      <c r="D108" s="6"/>
      <c r="E108" s="6"/>
      <c r="F108" s="6"/>
      <c r="G108" s="6"/>
      <c r="H108" s="7"/>
    </row>
    <row r="109" spans="1:8">
      <c r="A109" s="52"/>
      <c r="B109" s="18" t="s">
        <v>72</v>
      </c>
      <c r="C109" s="12">
        <v>4.25</v>
      </c>
      <c r="D109" s="12">
        <v>3.17</v>
      </c>
      <c r="E109" s="12">
        <v>2.63</v>
      </c>
      <c r="F109" s="12">
        <v>2.14</v>
      </c>
      <c r="G109" s="15">
        <v>1.65</v>
      </c>
      <c r="H109" s="12">
        <v>1.37</v>
      </c>
    </row>
    <row r="110" spans="1:8">
      <c r="A110" s="52"/>
      <c r="B110" s="20" t="s">
        <v>75</v>
      </c>
      <c r="C110" s="5">
        <f t="shared" ref="C110:H110" si="42">(C109*2.8)/100+C109</f>
        <v>4.3689999999999998</v>
      </c>
      <c r="D110" s="5">
        <f t="shared" si="42"/>
        <v>3.2587600000000001</v>
      </c>
      <c r="E110" s="5">
        <f t="shared" si="42"/>
        <v>2.70364</v>
      </c>
      <c r="F110" s="5">
        <f t="shared" si="42"/>
        <v>2.1999200000000001</v>
      </c>
      <c r="G110" s="5">
        <f t="shared" si="42"/>
        <v>1.6961999999999999</v>
      </c>
      <c r="H110" s="5">
        <f t="shared" si="42"/>
        <v>1.4083600000000001</v>
      </c>
    </row>
    <row r="111" spans="1:8">
      <c r="A111" s="52"/>
      <c r="B111" s="19" t="s">
        <v>76</v>
      </c>
      <c r="C111" s="5">
        <f t="shared" ref="C111:H111" si="43">((C109*2.8%)+C109)*1.2</f>
        <v>5.2427999999999999</v>
      </c>
      <c r="D111" s="5">
        <f t="shared" si="43"/>
        <v>3.9105119999999998</v>
      </c>
      <c r="E111" s="5">
        <f t="shared" si="43"/>
        <v>3.2443680000000001</v>
      </c>
      <c r="F111" s="5">
        <f t="shared" si="43"/>
        <v>2.639904</v>
      </c>
      <c r="G111" s="5">
        <f t="shared" si="43"/>
        <v>2.0354399999999999</v>
      </c>
      <c r="H111" s="5">
        <f t="shared" si="43"/>
        <v>1.690032</v>
      </c>
    </row>
    <row r="112" spans="1:8">
      <c r="A112" s="52" t="s">
        <v>14</v>
      </c>
      <c r="B112" s="28" t="s">
        <v>48</v>
      </c>
      <c r="C112" s="3"/>
      <c r="D112" s="3"/>
      <c r="E112" s="3"/>
      <c r="F112" s="3"/>
      <c r="G112" s="3"/>
      <c r="H112" s="3"/>
    </row>
    <row r="113" spans="1:8">
      <c r="A113" s="52"/>
      <c r="B113" s="18" t="s">
        <v>72</v>
      </c>
      <c r="C113" s="12">
        <v>4.25</v>
      </c>
      <c r="D113" s="12">
        <v>3.17</v>
      </c>
      <c r="E113" s="12">
        <v>2.63</v>
      </c>
      <c r="F113" s="12">
        <v>2.14</v>
      </c>
      <c r="G113" s="12">
        <v>1.65</v>
      </c>
      <c r="H113" s="12">
        <v>1.37</v>
      </c>
    </row>
    <row r="114" spans="1:8">
      <c r="A114" s="52"/>
      <c r="B114" s="19" t="s">
        <v>75</v>
      </c>
      <c r="C114" s="5">
        <f t="shared" ref="C114:H114" si="44">(C113*2.8)/100+C113</f>
        <v>4.3689999999999998</v>
      </c>
      <c r="D114" s="5">
        <f t="shared" si="44"/>
        <v>3.2587600000000001</v>
      </c>
      <c r="E114" s="5">
        <f t="shared" si="44"/>
        <v>2.70364</v>
      </c>
      <c r="F114" s="5">
        <f t="shared" si="44"/>
        <v>2.1999200000000001</v>
      </c>
      <c r="G114" s="5">
        <f t="shared" si="44"/>
        <v>1.6961999999999999</v>
      </c>
      <c r="H114" s="5">
        <f t="shared" si="44"/>
        <v>1.4083600000000001</v>
      </c>
    </row>
    <row r="115" spans="1:8">
      <c r="A115" s="52"/>
      <c r="B115" s="19" t="s">
        <v>76</v>
      </c>
      <c r="C115" s="5">
        <f t="shared" ref="C115:H115" si="45">((C113*2.8%)+C113)*1.2</f>
        <v>5.2427999999999999</v>
      </c>
      <c r="D115" s="5">
        <f t="shared" si="45"/>
        <v>3.9105119999999998</v>
      </c>
      <c r="E115" s="5">
        <f t="shared" si="45"/>
        <v>3.2443680000000001</v>
      </c>
      <c r="F115" s="5">
        <f t="shared" si="45"/>
        <v>2.639904</v>
      </c>
      <c r="G115" s="5">
        <f t="shared" si="45"/>
        <v>2.0354399999999999</v>
      </c>
      <c r="H115" s="5">
        <f t="shared" si="45"/>
        <v>1.690032</v>
      </c>
    </row>
    <row r="116" spans="1:8">
      <c r="A116" s="30"/>
      <c r="B116" s="24"/>
      <c r="C116" s="9"/>
      <c r="D116" s="9"/>
      <c r="E116" s="9"/>
      <c r="F116" s="9"/>
      <c r="G116" s="9"/>
      <c r="H116" s="9"/>
    </row>
    <row r="117" spans="1:8">
      <c r="A117" s="52" t="s">
        <v>16</v>
      </c>
      <c r="B117" s="28" t="s">
        <v>49</v>
      </c>
      <c r="C117" s="3"/>
      <c r="D117" s="3"/>
      <c r="E117" s="3"/>
      <c r="F117" s="3"/>
      <c r="G117" s="3"/>
      <c r="H117" s="3"/>
    </row>
    <row r="118" spans="1:8">
      <c r="A118" s="52"/>
      <c r="B118" s="18" t="s">
        <v>72</v>
      </c>
      <c r="C118" s="12">
        <v>1.0900000000000001</v>
      </c>
      <c r="D118" s="12">
        <v>0.65</v>
      </c>
      <c r="E118" s="12">
        <v>0.54</v>
      </c>
      <c r="F118" s="12">
        <v>1.0900000000000001</v>
      </c>
      <c r="G118" s="12">
        <v>0.65</v>
      </c>
      <c r="H118" s="12">
        <v>0.54</v>
      </c>
    </row>
    <row r="119" spans="1:8">
      <c r="A119" s="52"/>
      <c r="B119" s="19" t="s">
        <v>75</v>
      </c>
      <c r="C119" s="5">
        <f t="shared" ref="C119:H119" si="46">(C118*2.8)/100+C118</f>
        <v>1.1205200000000002</v>
      </c>
      <c r="D119" s="5">
        <f t="shared" si="46"/>
        <v>0.66820000000000002</v>
      </c>
      <c r="E119" s="5">
        <f t="shared" si="46"/>
        <v>0.55512000000000006</v>
      </c>
      <c r="F119" s="5">
        <f t="shared" si="46"/>
        <v>1.1205200000000002</v>
      </c>
      <c r="G119" s="5">
        <f t="shared" si="46"/>
        <v>0.66820000000000002</v>
      </c>
      <c r="H119" s="5">
        <f t="shared" si="46"/>
        <v>0.55512000000000006</v>
      </c>
    </row>
    <row r="120" spans="1:8">
      <c r="A120" s="52"/>
      <c r="B120" s="19" t="s">
        <v>76</v>
      </c>
      <c r="C120" s="5">
        <f t="shared" ref="C120:H120" si="47">((C118*2.8%)+C118)*1.2</f>
        <v>1.3446240000000003</v>
      </c>
      <c r="D120" s="5">
        <f t="shared" si="47"/>
        <v>0.80184</v>
      </c>
      <c r="E120" s="5">
        <f t="shared" si="47"/>
        <v>0.66614400000000007</v>
      </c>
      <c r="F120" s="5">
        <f t="shared" si="47"/>
        <v>1.3446240000000003</v>
      </c>
      <c r="G120" s="5">
        <f t="shared" si="47"/>
        <v>0.80184</v>
      </c>
      <c r="H120" s="5">
        <f t="shared" si="47"/>
        <v>0.66614400000000007</v>
      </c>
    </row>
    <row r="121" spans="1:8">
      <c r="A121" s="58" t="s">
        <v>18</v>
      </c>
      <c r="B121" s="82" t="s">
        <v>50</v>
      </c>
      <c r="C121" s="83"/>
      <c r="D121" s="83"/>
      <c r="E121" s="83"/>
      <c r="F121" s="83"/>
      <c r="G121" s="83"/>
      <c r="H121" s="84"/>
    </row>
    <row r="122" spans="1:8" ht="8.25" customHeight="1">
      <c r="A122" s="59"/>
      <c r="B122" s="85"/>
      <c r="C122" s="86"/>
      <c r="D122" s="86"/>
      <c r="E122" s="86"/>
      <c r="F122" s="86"/>
      <c r="G122" s="86"/>
      <c r="H122" s="87"/>
    </row>
    <row r="123" spans="1:8" ht="12.75" hidden="1" customHeight="1">
      <c r="A123" s="59"/>
      <c r="B123" s="88"/>
      <c r="C123" s="89"/>
      <c r="D123" s="89"/>
      <c r="E123" s="89"/>
      <c r="F123" s="89"/>
      <c r="G123" s="89"/>
      <c r="H123" s="90"/>
    </row>
    <row r="124" spans="1:8">
      <c r="A124" s="59"/>
      <c r="B124" s="18" t="s">
        <v>72</v>
      </c>
      <c r="C124" s="14">
        <v>5.29</v>
      </c>
      <c r="D124" s="14">
        <v>4.25</v>
      </c>
      <c r="E124" s="14">
        <v>3.44</v>
      </c>
      <c r="F124" s="14">
        <v>0</v>
      </c>
      <c r="G124" s="14">
        <v>0</v>
      </c>
      <c r="H124" s="14">
        <v>0</v>
      </c>
    </row>
    <row r="125" spans="1:8">
      <c r="A125" s="59"/>
      <c r="B125" s="20" t="s">
        <v>75</v>
      </c>
      <c r="C125" s="5">
        <f t="shared" ref="C125:H125" si="48">(C124*2.8)/100+C124</f>
        <v>5.4381199999999996</v>
      </c>
      <c r="D125" s="5">
        <f t="shared" si="48"/>
        <v>4.3689999999999998</v>
      </c>
      <c r="E125" s="5">
        <f t="shared" si="48"/>
        <v>3.5363199999999999</v>
      </c>
      <c r="F125" s="5">
        <f t="shared" si="48"/>
        <v>0</v>
      </c>
      <c r="G125" s="5">
        <f t="shared" si="48"/>
        <v>0</v>
      </c>
      <c r="H125" s="5">
        <f t="shared" si="48"/>
        <v>0</v>
      </c>
    </row>
    <row r="126" spans="1:8">
      <c r="A126" s="60"/>
      <c r="B126" s="19" t="s">
        <v>76</v>
      </c>
      <c r="C126" s="5">
        <f>((C124*2.8%)+C124)*1.2</f>
        <v>6.5257439999999995</v>
      </c>
      <c r="D126" s="5">
        <f>((D124*2.8%)+D124)*1.2</f>
        <v>5.2427999999999999</v>
      </c>
      <c r="E126" s="5">
        <f>((E124*2.8%)+E124)*1.2</f>
        <v>4.2435839999999994</v>
      </c>
      <c r="F126" s="5">
        <f>((F124*2.8)/100+F124)*1.2</f>
        <v>0</v>
      </c>
      <c r="G126" s="5">
        <f>((G124*2.8)/100+G124)*1.2</f>
        <v>0</v>
      </c>
      <c r="H126" s="5">
        <f>((H124*2.8)/100+H124)*1.2</f>
        <v>0</v>
      </c>
    </row>
    <row r="127" spans="1:8">
      <c r="A127" s="58" t="s">
        <v>20</v>
      </c>
      <c r="B127" s="71" t="s">
        <v>51</v>
      </c>
      <c r="C127" s="72"/>
      <c r="D127" s="72"/>
      <c r="E127" s="72"/>
      <c r="F127" s="72"/>
      <c r="G127" s="72"/>
      <c r="H127" s="73"/>
    </row>
    <row r="128" spans="1:8" ht="1.5" customHeight="1">
      <c r="A128" s="59"/>
      <c r="B128" s="74"/>
      <c r="C128" s="75"/>
      <c r="D128" s="75"/>
      <c r="E128" s="75"/>
      <c r="F128" s="75"/>
      <c r="G128" s="75"/>
      <c r="H128" s="76"/>
    </row>
    <row r="129" spans="1:8">
      <c r="A129" s="59"/>
      <c r="B129" s="18" t="s">
        <v>72</v>
      </c>
      <c r="C129" s="14">
        <v>0.65</v>
      </c>
      <c r="D129" s="14">
        <v>0.65</v>
      </c>
      <c r="E129" s="14">
        <v>0.54</v>
      </c>
      <c r="F129" s="14">
        <v>0.65</v>
      </c>
      <c r="G129" s="14">
        <v>0.65</v>
      </c>
      <c r="H129" s="14">
        <v>0.54</v>
      </c>
    </row>
    <row r="130" spans="1:8">
      <c r="A130" s="59"/>
      <c r="B130" s="20" t="s">
        <v>75</v>
      </c>
      <c r="C130" s="5">
        <f t="shared" ref="C130:H130" si="49">(C129*2.8)/100+C129</f>
        <v>0.66820000000000002</v>
      </c>
      <c r="D130" s="5">
        <f t="shared" si="49"/>
        <v>0.66820000000000002</v>
      </c>
      <c r="E130" s="5">
        <f t="shared" si="49"/>
        <v>0.55512000000000006</v>
      </c>
      <c r="F130" s="5">
        <f t="shared" si="49"/>
        <v>0.66820000000000002</v>
      </c>
      <c r="G130" s="5">
        <f t="shared" si="49"/>
        <v>0.66820000000000002</v>
      </c>
      <c r="H130" s="5">
        <f t="shared" si="49"/>
        <v>0.55512000000000006</v>
      </c>
    </row>
    <row r="131" spans="1:8">
      <c r="A131" s="60"/>
      <c r="B131" s="19" t="s">
        <v>76</v>
      </c>
      <c r="C131" s="5">
        <f t="shared" ref="C131:H131" si="50">((C129*2.8%)+C129)*1.2</f>
        <v>0.80184</v>
      </c>
      <c r="D131" s="5">
        <f t="shared" si="50"/>
        <v>0.80184</v>
      </c>
      <c r="E131" s="5">
        <f t="shared" si="50"/>
        <v>0.66614400000000007</v>
      </c>
      <c r="F131" s="5">
        <f t="shared" si="50"/>
        <v>0.80184</v>
      </c>
      <c r="G131" s="5">
        <f t="shared" si="50"/>
        <v>0.80184</v>
      </c>
      <c r="H131" s="5">
        <f t="shared" si="50"/>
        <v>0.66614400000000007</v>
      </c>
    </row>
    <row r="132" spans="1:8">
      <c r="A132" s="52" t="s">
        <v>22</v>
      </c>
      <c r="B132" s="17" t="s">
        <v>52</v>
      </c>
      <c r="C132" s="10"/>
      <c r="D132" s="10"/>
      <c r="E132" s="10"/>
      <c r="F132" s="10"/>
      <c r="G132" s="10"/>
      <c r="H132" s="11"/>
    </row>
    <row r="133" spans="1:8">
      <c r="A133" s="52"/>
      <c r="B133" s="18" t="s">
        <v>72</v>
      </c>
      <c r="C133" s="12">
        <v>1.37</v>
      </c>
      <c r="D133" s="12">
        <v>1.0900000000000001</v>
      </c>
      <c r="E133" s="12">
        <v>0.95</v>
      </c>
      <c r="F133" s="12">
        <v>0</v>
      </c>
      <c r="G133" s="12">
        <v>0</v>
      </c>
      <c r="H133" s="12">
        <v>0</v>
      </c>
    </row>
    <row r="134" spans="1:8">
      <c r="A134" s="52"/>
      <c r="B134" s="19" t="s">
        <v>75</v>
      </c>
      <c r="C134" s="5">
        <f t="shared" ref="C134:H134" si="51">(C133*2.8)/100+C133</f>
        <v>1.4083600000000001</v>
      </c>
      <c r="D134" s="5">
        <f t="shared" si="51"/>
        <v>1.1205200000000002</v>
      </c>
      <c r="E134" s="5">
        <f t="shared" si="51"/>
        <v>0.97659999999999991</v>
      </c>
      <c r="F134" s="5">
        <f t="shared" si="51"/>
        <v>0</v>
      </c>
      <c r="G134" s="5">
        <f t="shared" si="51"/>
        <v>0</v>
      </c>
      <c r="H134" s="5">
        <f t="shared" si="51"/>
        <v>0</v>
      </c>
    </row>
    <row r="135" spans="1:8">
      <c r="A135" s="52"/>
      <c r="B135" s="19" t="s">
        <v>76</v>
      </c>
      <c r="C135" s="5">
        <f>((C133*2.8%)+C133)*1.2</f>
        <v>1.690032</v>
      </c>
      <c r="D135" s="5">
        <f>((D133*2.8%)+D133)*1.2</f>
        <v>1.3446240000000003</v>
      </c>
      <c r="E135" s="5">
        <f>((E133*2.8%)+E133)*1.2</f>
        <v>1.1719199999999999</v>
      </c>
      <c r="F135" s="5">
        <f>((F133*2.8)/100+F133)*1.2</f>
        <v>0</v>
      </c>
      <c r="G135" s="5">
        <f>((G133*2.8)/100+G133)*1.2</f>
        <v>0</v>
      </c>
      <c r="H135" s="5">
        <f>((H133*2.8)/100+H133)*1.2</f>
        <v>0</v>
      </c>
    </row>
    <row r="136" spans="1:8">
      <c r="A136" s="34"/>
      <c r="B136" s="21"/>
      <c r="C136" s="35"/>
      <c r="D136" s="11"/>
      <c r="E136" s="35"/>
      <c r="F136" s="11"/>
      <c r="G136" s="35"/>
      <c r="H136" s="11"/>
    </row>
    <row r="137" spans="1:8" ht="34.5" customHeight="1">
      <c r="A137" s="58" t="s">
        <v>24</v>
      </c>
      <c r="B137" s="77" t="s">
        <v>68</v>
      </c>
      <c r="C137" s="78" t="s">
        <v>64</v>
      </c>
      <c r="D137" s="78" t="s">
        <v>65</v>
      </c>
      <c r="E137" s="78" t="s">
        <v>66</v>
      </c>
      <c r="F137" s="78" t="s">
        <v>67</v>
      </c>
      <c r="G137" s="78" t="s">
        <v>71</v>
      </c>
      <c r="H137" s="78"/>
    </row>
    <row r="138" spans="1:8" ht="9.75" customHeight="1">
      <c r="A138" s="59"/>
      <c r="B138" s="64"/>
      <c r="C138" s="78"/>
      <c r="D138" s="78"/>
      <c r="E138" s="78"/>
      <c r="F138" s="78"/>
      <c r="G138" s="78"/>
      <c r="H138" s="78"/>
    </row>
    <row r="139" spans="1:8" ht="3.75" hidden="1" customHeight="1">
      <c r="A139" s="59"/>
      <c r="B139" s="65"/>
      <c r="C139" s="78"/>
      <c r="D139" s="78"/>
      <c r="E139" s="78"/>
      <c r="F139" s="78"/>
      <c r="G139" s="78"/>
      <c r="H139" s="78"/>
    </row>
    <row r="140" spans="1:8" ht="13.5" customHeight="1">
      <c r="A140" s="59"/>
      <c r="B140" s="21" t="s">
        <v>72</v>
      </c>
      <c r="C140" s="36">
        <v>52.1</v>
      </c>
      <c r="D140" s="36">
        <v>46.89</v>
      </c>
      <c r="E140" s="36">
        <v>41.68</v>
      </c>
      <c r="F140" s="36">
        <v>36.47</v>
      </c>
      <c r="G140" s="66">
        <v>31.26</v>
      </c>
      <c r="H140" s="67"/>
    </row>
    <row r="141" spans="1:8" ht="13.5" customHeight="1">
      <c r="A141" s="37"/>
      <c r="B141" s="21" t="s">
        <v>75</v>
      </c>
      <c r="C141" s="5">
        <f>(C140*2.8)/100+C140</f>
        <v>53.558799999999998</v>
      </c>
      <c r="D141" s="5">
        <f>(D140*2.8)/100+D140</f>
        <v>48.202919999999999</v>
      </c>
      <c r="E141" s="5">
        <f>(E140*2.8)/100+E140</f>
        <v>42.84704</v>
      </c>
      <c r="F141" s="5">
        <f>(F140*2.8)/100+F140</f>
        <v>37.491160000000001</v>
      </c>
      <c r="G141" s="66">
        <v>32.14</v>
      </c>
      <c r="H141" s="67"/>
    </row>
    <row r="142" spans="1:8">
      <c r="A142" s="52" t="s">
        <v>26</v>
      </c>
      <c r="B142" s="77" t="s">
        <v>70</v>
      </c>
      <c r="C142" s="93">
        <v>41.68</v>
      </c>
      <c r="D142" s="94"/>
      <c r="E142" s="94"/>
      <c r="F142" s="94"/>
      <c r="G142" s="94"/>
      <c r="H142" s="95"/>
    </row>
    <row r="143" spans="1:8" ht="12.75" customHeight="1">
      <c r="A143" s="52"/>
      <c r="B143" s="64"/>
      <c r="C143" s="96"/>
      <c r="D143" s="97"/>
      <c r="E143" s="97"/>
      <c r="F143" s="97"/>
      <c r="G143" s="97"/>
      <c r="H143" s="98"/>
    </row>
    <row r="144" spans="1:8" ht="9.75" customHeight="1">
      <c r="A144" s="52"/>
      <c r="B144" s="64" t="s">
        <v>69</v>
      </c>
      <c r="C144" s="96"/>
      <c r="D144" s="97"/>
      <c r="E144" s="97"/>
      <c r="F144" s="97"/>
      <c r="G144" s="97"/>
      <c r="H144" s="98"/>
    </row>
    <row r="145" spans="1:8" ht="2.25" customHeight="1">
      <c r="A145" s="52"/>
      <c r="B145" s="65"/>
      <c r="C145" s="96"/>
      <c r="D145" s="97"/>
      <c r="E145" s="97"/>
      <c r="F145" s="97"/>
      <c r="G145" s="97"/>
      <c r="H145" s="98"/>
    </row>
    <row r="146" spans="1:8">
      <c r="A146" s="52"/>
      <c r="B146" s="22" t="s">
        <v>72</v>
      </c>
      <c r="C146" s="99"/>
      <c r="D146" s="100"/>
      <c r="E146" s="100"/>
      <c r="F146" s="100"/>
      <c r="G146" s="100"/>
      <c r="H146" s="101"/>
    </row>
    <row r="147" spans="1:8">
      <c r="A147" s="34"/>
      <c r="B147" s="22" t="s">
        <v>75</v>
      </c>
      <c r="C147" s="49">
        <v>42.85</v>
      </c>
      <c r="D147" s="50"/>
      <c r="E147" s="50"/>
      <c r="F147" s="50"/>
      <c r="G147" s="50"/>
      <c r="H147" s="51"/>
    </row>
    <row r="148" spans="1:8">
      <c r="A148" s="58" t="s">
        <v>28</v>
      </c>
      <c r="B148" s="61" t="s">
        <v>55</v>
      </c>
      <c r="C148" s="62"/>
      <c r="D148" s="62"/>
      <c r="E148" s="62"/>
      <c r="F148" s="62"/>
      <c r="G148" s="62"/>
      <c r="H148" s="62"/>
    </row>
    <row r="149" spans="1:8" ht="10.5" customHeight="1">
      <c r="A149" s="59"/>
      <c r="B149" s="61"/>
      <c r="C149" s="62"/>
      <c r="D149" s="62"/>
      <c r="E149" s="62"/>
      <c r="F149" s="62"/>
      <c r="G149" s="62"/>
      <c r="H149" s="62"/>
    </row>
    <row r="150" spans="1:8" ht="1.5" customHeight="1">
      <c r="A150" s="59"/>
      <c r="B150" s="61"/>
      <c r="C150" s="62"/>
      <c r="D150" s="62"/>
      <c r="E150" s="62"/>
      <c r="F150" s="62"/>
      <c r="G150" s="62"/>
      <c r="H150" s="62"/>
    </row>
    <row r="151" spans="1:8" ht="8.25" hidden="1" customHeight="1">
      <c r="A151" s="59"/>
      <c r="B151" s="61"/>
      <c r="C151" s="62"/>
      <c r="D151" s="62"/>
      <c r="E151" s="62"/>
      <c r="F151" s="62"/>
      <c r="G151" s="62"/>
      <c r="H151" s="62"/>
    </row>
    <row r="152" spans="1:8">
      <c r="A152" s="59"/>
      <c r="B152" s="18" t="s">
        <v>77</v>
      </c>
      <c r="C152" s="31">
        <v>40</v>
      </c>
      <c r="D152" s="31">
        <v>35</v>
      </c>
      <c r="E152" s="31">
        <v>30</v>
      </c>
      <c r="F152" s="31">
        <v>40</v>
      </c>
      <c r="G152" s="31">
        <v>35</v>
      </c>
      <c r="H152" s="31">
        <v>30</v>
      </c>
    </row>
    <row r="153" spans="1:8">
      <c r="A153" s="59"/>
      <c r="B153" s="19" t="s">
        <v>75</v>
      </c>
      <c r="C153" s="5">
        <f t="shared" ref="C153:H153" si="52">(C152*2.8)/100+C152</f>
        <v>41.12</v>
      </c>
      <c r="D153" s="5">
        <f t="shared" si="52"/>
        <v>35.979999999999997</v>
      </c>
      <c r="E153" s="5">
        <f t="shared" si="52"/>
        <v>30.84</v>
      </c>
      <c r="F153" s="5">
        <f t="shared" si="52"/>
        <v>41.12</v>
      </c>
      <c r="G153" s="5">
        <f t="shared" si="52"/>
        <v>35.979999999999997</v>
      </c>
      <c r="H153" s="5">
        <f t="shared" si="52"/>
        <v>30.84</v>
      </c>
    </row>
    <row r="154" spans="1:8">
      <c r="A154" s="60"/>
      <c r="B154" s="29" t="s">
        <v>76</v>
      </c>
      <c r="C154" s="5">
        <f t="shared" ref="C154:H154" si="53">((C152*2.8%)+C152)*1.2</f>
        <v>49.343999999999994</v>
      </c>
      <c r="D154" s="5">
        <f t="shared" si="53"/>
        <v>43.175999999999995</v>
      </c>
      <c r="E154" s="5">
        <f t="shared" si="53"/>
        <v>37.007999999999996</v>
      </c>
      <c r="F154" s="5">
        <f t="shared" si="53"/>
        <v>49.343999999999994</v>
      </c>
      <c r="G154" s="5">
        <f t="shared" si="53"/>
        <v>43.175999999999995</v>
      </c>
      <c r="H154" s="5">
        <f t="shared" si="53"/>
        <v>37.007999999999996</v>
      </c>
    </row>
    <row r="155" spans="1:8">
      <c r="A155" s="58" t="s">
        <v>56</v>
      </c>
      <c r="B155" s="54" t="s">
        <v>57</v>
      </c>
      <c r="C155" s="63"/>
      <c r="D155" s="63"/>
      <c r="E155" s="63"/>
      <c r="F155" s="63"/>
      <c r="G155" s="63"/>
      <c r="H155" s="63"/>
    </row>
    <row r="156" spans="1:8">
      <c r="A156" s="59"/>
      <c r="B156" s="18" t="s">
        <v>72</v>
      </c>
      <c r="C156" s="33">
        <v>0</v>
      </c>
      <c r="D156" s="33">
        <v>0</v>
      </c>
      <c r="E156" s="33">
        <v>0</v>
      </c>
      <c r="F156" s="33">
        <v>26.78</v>
      </c>
      <c r="G156" s="33">
        <v>24.63</v>
      </c>
      <c r="H156" s="33">
        <v>21.42</v>
      </c>
    </row>
    <row r="157" spans="1:8">
      <c r="A157" s="59"/>
      <c r="B157" s="19" t="s">
        <v>75</v>
      </c>
      <c r="C157" s="32">
        <v>0</v>
      </c>
      <c r="D157" s="32">
        <v>0</v>
      </c>
      <c r="E157" s="32">
        <v>0</v>
      </c>
      <c r="F157" s="5">
        <f>(F156*2.8)/100+F156</f>
        <v>27.52984</v>
      </c>
      <c r="G157" s="5">
        <f>(G156*2.8)/100+G156</f>
        <v>25.31964</v>
      </c>
      <c r="H157" s="5">
        <f>(H156*2.8)/100+H156</f>
        <v>22.019760000000002</v>
      </c>
    </row>
    <row r="158" spans="1:8">
      <c r="A158" s="60"/>
      <c r="B158" s="4" t="s">
        <v>76</v>
      </c>
      <c r="C158" s="32">
        <v>0</v>
      </c>
      <c r="D158" s="32">
        <v>0</v>
      </c>
      <c r="E158" s="32">
        <v>0</v>
      </c>
      <c r="F158" s="5">
        <f>((F156*2.8%)+F156)*1.2</f>
        <v>33.035807999999996</v>
      </c>
      <c r="G158" s="5">
        <f>((G156*2.8%)+G156)*1.2</f>
        <v>30.383567999999997</v>
      </c>
      <c r="H158" s="5">
        <f>((H156*2.8%)+H156)*1.2</f>
        <v>26.423712000000002</v>
      </c>
    </row>
    <row r="159" spans="1:8">
      <c r="A159" s="58" t="s">
        <v>58</v>
      </c>
      <c r="B159" s="54" t="s">
        <v>59</v>
      </c>
      <c r="C159" s="54"/>
      <c r="D159" s="54"/>
      <c r="E159" s="54"/>
      <c r="F159" s="54"/>
      <c r="G159" s="54"/>
      <c r="H159" s="54"/>
    </row>
    <row r="160" spans="1:8">
      <c r="A160" s="59"/>
      <c r="B160" s="18" t="s">
        <v>72</v>
      </c>
      <c r="C160" s="33">
        <v>2.15</v>
      </c>
      <c r="D160" s="33">
        <v>1.93</v>
      </c>
      <c r="E160" s="33">
        <v>1.82</v>
      </c>
      <c r="F160" s="33">
        <v>2.15</v>
      </c>
      <c r="G160" s="33">
        <v>1.93</v>
      </c>
      <c r="H160" s="33">
        <v>1.82</v>
      </c>
    </row>
    <row r="161" spans="1:8">
      <c r="A161" s="59"/>
      <c r="B161" s="19" t="s">
        <v>75</v>
      </c>
      <c r="C161" s="5">
        <f t="shared" ref="C161:H161" si="54">(C160*2.8)/100+C160</f>
        <v>2.2101999999999999</v>
      </c>
      <c r="D161" s="5">
        <f t="shared" si="54"/>
        <v>1.98404</v>
      </c>
      <c r="E161" s="5">
        <f t="shared" si="54"/>
        <v>1.87096</v>
      </c>
      <c r="F161" s="5">
        <f t="shared" si="54"/>
        <v>2.2101999999999999</v>
      </c>
      <c r="G161" s="5">
        <f t="shared" si="54"/>
        <v>1.98404</v>
      </c>
      <c r="H161" s="5">
        <f t="shared" si="54"/>
        <v>1.87096</v>
      </c>
    </row>
    <row r="162" spans="1:8">
      <c r="A162" s="60"/>
      <c r="B162" s="4" t="s">
        <v>76</v>
      </c>
      <c r="C162" s="5">
        <f t="shared" ref="C162:H162" si="55">((C160*2.8%)+C160)*1.2</f>
        <v>2.6522399999999999</v>
      </c>
      <c r="D162" s="5">
        <f t="shared" si="55"/>
        <v>2.3808479999999999</v>
      </c>
      <c r="E162" s="5">
        <f t="shared" si="55"/>
        <v>2.245152</v>
      </c>
      <c r="F162" s="5">
        <f t="shared" si="55"/>
        <v>2.6522399999999999</v>
      </c>
      <c r="G162" s="5">
        <f t="shared" si="55"/>
        <v>2.3808479999999999</v>
      </c>
      <c r="H162" s="5">
        <f t="shared" si="55"/>
        <v>2.245152</v>
      </c>
    </row>
    <row r="163" spans="1:8">
      <c r="A163" s="55" t="s">
        <v>60</v>
      </c>
      <c r="B163" s="54" t="s">
        <v>61</v>
      </c>
      <c r="C163" s="54"/>
      <c r="D163" s="54"/>
      <c r="E163" s="54"/>
      <c r="F163" s="54"/>
      <c r="G163" s="54"/>
      <c r="H163" s="54"/>
    </row>
    <row r="164" spans="1:8">
      <c r="A164" s="56"/>
      <c r="B164" s="18" t="s">
        <v>72</v>
      </c>
      <c r="C164" s="31">
        <v>27.99</v>
      </c>
      <c r="D164" s="31">
        <v>27.99</v>
      </c>
      <c r="E164" s="31">
        <v>16.8</v>
      </c>
      <c r="F164" s="31">
        <v>0</v>
      </c>
      <c r="G164" s="31">
        <v>0</v>
      </c>
      <c r="H164" s="31">
        <v>0</v>
      </c>
    </row>
    <row r="165" spans="1:8">
      <c r="A165" s="56"/>
      <c r="B165" s="19" t="s">
        <v>75</v>
      </c>
      <c r="C165" s="5">
        <f t="shared" ref="C165:H165" si="56">(C164*2.8)/100+C164</f>
        <v>28.773719999999997</v>
      </c>
      <c r="D165" s="5">
        <f t="shared" si="56"/>
        <v>28.773719999999997</v>
      </c>
      <c r="E165" s="5">
        <f t="shared" si="56"/>
        <v>17.270400000000002</v>
      </c>
      <c r="F165" s="5">
        <f t="shared" si="56"/>
        <v>0</v>
      </c>
      <c r="G165" s="5">
        <f t="shared" si="56"/>
        <v>0</v>
      </c>
      <c r="H165" s="5">
        <f t="shared" si="56"/>
        <v>0</v>
      </c>
    </row>
    <row r="166" spans="1:8">
      <c r="A166" s="57"/>
      <c r="B166" s="4" t="s">
        <v>76</v>
      </c>
      <c r="C166" s="5">
        <f>((C164*2.8%)+C164)*1.2</f>
        <v>34.528463999999992</v>
      </c>
      <c r="D166" s="5">
        <f>((D164*2.8%)+D164)*1.2</f>
        <v>34.528463999999992</v>
      </c>
      <c r="E166" s="5">
        <f>((E164*2.8%)+E164)*1.2</f>
        <v>20.724480000000003</v>
      </c>
      <c r="F166" s="5">
        <f>((F164*2.8)/100+F164)*1.2</f>
        <v>0</v>
      </c>
      <c r="G166" s="5">
        <f>((G164*2.8)/100+G164)*1.2</f>
        <v>0</v>
      </c>
      <c r="H166" s="5">
        <f>((H164*2.8)/100+H164)*1.2</f>
        <v>0</v>
      </c>
    </row>
    <row r="167" spans="1:8" ht="17.25" customHeight="1">
      <c r="A167" s="52" t="s">
        <v>63</v>
      </c>
      <c r="B167" s="61" t="s">
        <v>62</v>
      </c>
      <c r="C167" s="61"/>
      <c r="D167" s="61"/>
      <c r="E167" s="61"/>
      <c r="F167" s="61"/>
      <c r="G167" s="61"/>
      <c r="H167" s="61"/>
    </row>
    <row r="168" spans="1:8" ht="17.25" customHeight="1">
      <c r="A168" s="52"/>
      <c r="B168" s="18" t="s">
        <v>72</v>
      </c>
      <c r="C168" s="33">
        <v>41.68</v>
      </c>
      <c r="D168" s="33">
        <v>36.47</v>
      </c>
      <c r="E168" s="33">
        <v>31.26</v>
      </c>
      <c r="F168" s="33">
        <v>41.68</v>
      </c>
      <c r="G168" s="33">
        <v>36.47</v>
      </c>
      <c r="H168" s="33">
        <v>31.26</v>
      </c>
    </row>
    <row r="169" spans="1:8">
      <c r="A169" s="52"/>
      <c r="B169" s="18" t="s">
        <v>75</v>
      </c>
      <c r="C169" s="5">
        <f t="shared" ref="C169:H169" si="57">(C168*2.8)/100+C168</f>
        <v>42.84704</v>
      </c>
      <c r="D169" s="5">
        <f t="shared" si="57"/>
        <v>37.491160000000001</v>
      </c>
      <c r="E169" s="5">
        <f t="shared" si="57"/>
        <v>32.135280000000002</v>
      </c>
      <c r="F169" s="5">
        <f t="shared" si="57"/>
        <v>42.84704</v>
      </c>
      <c r="G169" s="5">
        <f t="shared" si="57"/>
        <v>37.491160000000001</v>
      </c>
      <c r="H169" s="5">
        <f t="shared" si="57"/>
        <v>32.135280000000002</v>
      </c>
    </row>
    <row r="170" spans="1:8">
      <c r="A170" s="52"/>
      <c r="B170" s="4" t="s">
        <v>76</v>
      </c>
      <c r="C170" s="5">
        <f t="shared" ref="C170:H170" si="58">((C168*2.8%)+C168)*1.2</f>
        <v>51.416447999999995</v>
      </c>
      <c r="D170" s="5">
        <f t="shared" si="58"/>
        <v>44.989392000000002</v>
      </c>
      <c r="E170" s="5">
        <f t="shared" si="58"/>
        <v>38.562336000000002</v>
      </c>
      <c r="F170" s="5">
        <f t="shared" si="58"/>
        <v>51.416447999999995</v>
      </c>
      <c r="G170" s="5">
        <f t="shared" si="58"/>
        <v>44.989392000000002</v>
      </c>
      <c r="H170" s="5">
        <f t="shared" si="58"/>
        <v>38.562336000000002</v>
      </c>
    </row>
    <row r="171" spans="1:8" ht="12.75" customHeight="1">
      <c r="A171" s="119" t="s">
        <v>78</v>
      </c>
      <c r="B171" s="123" t="s">
        <v>79</v>
      </c>
      <c r="C171" s="123"/>
      <c r="D171" s="123"/>
      <c r="E171" s="123"/>
      <c r="F171" s="123"/>
      <c r="G171" s="123"/>
      <c r="H171" s="123"/>
    </row>
    <row r="172" spans="1:8">
      <c r="A172" s="119"/>
      <c r="B172" s="19" t="s">
        <v>80</v>
      </c>
      <c r="C172" s="32">
        <v>20</v>
      </c>
      <c r="D172" s="32">
        <v>15</v>
      </c>
      <c r="E172" s="32">
        <v>10</v>
      </c>
      <c r="F172" s="32">
        <v>20</v>
      </c>
      <c r="G172" s="32">
        <v>15</v>
      </c>
      <c r="H172" s="32">
        <v>10</v>
      </c>
    </row>
    <row r="173" spans="1:8" ht="12" customHeight="1">
      <c r="A173" s="119"/>
      <c r="B173" s="19" t="s">
        <v>75</v>
      </c>
      <c r="C173" s="5">
        <f t="shared" ref="C173:H173" si="59">(C172*2.8)/100+C172</f>
        <v>20.56</v>
      </c>
      <c r="D173" s="5">
        <f t="shared" si="59"/>
        <v>15.42</v>
      </c>
      <c r="E173" s="5">
        <f t="shared" si="59"/>
        <v>10.28</v>
      </c>
      <c r="F173" s="5">
        <f t="shared" si="59"/>
        <v>20.56</v>
      </c>
      <c r="G173" s="5">
        <f t="shared" si="59"/>
        <v>15.42</v>
      </c>
      <c r="H173" s="5">
        <f t="shared" si="59"/>
        <v>10.28</v>
      </c>
    </row>
    <row r="174" spans="1:8" ht="12.75" customHeight="1">
      <c r="A174" s="119"/>
      <c r="B174" s="4" t="s">
        <v>76</v>
      </c>
      <c r="C174" s="5">
        <f t="shared" ref="C174:H174" si="60">((C172*2.8%)+C172)*1.2</f>
        <v>24.671999999999997</v>
      </c>
      <c r="D174" s="5">
        <f t="shared" si="60"/>
        <v>18.503999999999998</v>
      </c>
      <c r="E174" s="5">
        <f t="shared" si="60"/>
        <v>12.335999999999999</v>
      </c>
      <c r="F174" s="5">
        <f t="shared" si="60"/>
        <v>24.671999999999997</v>
      </c>
      <c r="G174" s="5">
        <f t="shared" si="60"/>
        <v>18.503999999999998</v>
      </c>
      <c r="H174" s="5">
        <f t="shared" si="60"/>
        <v>12.335999999999999</v>
      </c>
    </row>
    <row r="175" spans="1:8" ht="9" hidden="1" customHeight="1">
      <c r="A175" s="39"/>
      <c r="B175" s="40"/>
      <c r="C175" s="9"/>
      <c r="D175" s="9"/>
      <c r="E175" s="9"/>
      <c r="F175" s="9"/>
      <c r="G175" s="9"/>
      <c r="H175" s="9"/>
    </row>
    <row r="176" spans="1:8" ht="9" customHeight="1">
      <c r="A176" s="39"/>
      <c r="B176" s="40"/>
      <c r="C176" s="9"/>
      <c r="D176" s="9"/>
      <c r="E176" s="9"/>
      <c r="F176" s="9"/>
      <c r="G176" s="9"/>
      <c r="H176" s="9"/>
    </row>
    <row r="177" spans="1:8" ht="16.5" customHeight="1">
      <c r="A177" s="39"/>
      <c r="B177" s="40"/>
      <c r="C177" s="9"/>
      <c r="D177" s="9"/>
      <c r="E177" s="9"/>
      <c r="F177" s="9"/>
      <c r="G177" s="9"/>
      <c r="H177" s="9"/>
    </row>
    <row r="178" spans="1:8" ht="16.5" customHeight="1">
      <c r="A178" s="39"/>
      <c r="B178" s="40"/>
      <c r="C178" s="9"/>
      <c r="D178" s="9"/>
      <c r="E178" s="9"/>
      <c r="F178" s="9"/>
      <c r="G178" s="9"/>
      <c r="H178" s="9"/>
    </row>
    <row r="179" spans="1:8" ht="16.5" customHeight="1">
      <c r="A179" s="46"/>
      <c r="B179" s="47"/>
      <c r="C179" s="48"/>
      <c r="D179" s="48"/>
      <c r="E179" s="48"/>
      <c r="F179" s="48"/>
      <c r="G179" s="48"/>
      <c r="H179" s="48"/>
    </row>
    <row r="180" spans="1:8" ht="13.5" hidden="1" customHeight="1">
      <c r="A180" s="118" t="s">
        <v>81</v>
      </c>
      <c r="B180" s="61" t="s">
        <v>82</v>
      </c>
      <c r="C180" s="61"/>
      <c r="D180" s="61"/>
      <c r="E180" s="61"/>
      <c r="F180" s="61"/>
      <c r="G180" s="61"/>
      <c r="H180" s="61"/>
    </row>
    <row r="181" spans="1:8" ht="34.5" customHeight="1">
      <c r="A181" s="118"/>
      <c r="B181" s="61"/>
      <c r="C181" s="61"/>
      <c r="D181" s="61"/>
      <c r="E181" s="61"/>
      <c r="F181" s="61"/>
      <c r="G181" s="61"/>
      <c r="H181" s="61"/>
    </row>
    <row r="182" spans="1:8" ht="76.5" hidden="1" customHeight="1">
      <c r="A182" s="120" t="s">
        <v>83</v>
      </c>
      <c r="B182" s="41" t="s">
        <v>84</v>
      </c>
      <c r="C182" s="42">
        <v>25</v>
      </c>
      <c r="D182" s="42">
        <v>20</v>
      </c>
      <c r="E182" s="42">
        <v>15</v>
      </c>
      <c r="F182" s="42">
        <v>25</v>
      </c>
      <c r="G182" s="42">
        <v>20</v>
      </c>
      <c r="H182" s="42">
        <v>15</v>
      </c>
    </row>
    <row r="183" spans="1:8" ht="28.5" customHeight="1">
      <c r="A183" s="121"/>
      <c r="B183" s="43" t="s">
        <v>89</v>
      </c>
      <c r="C183" s="32">
        <v>25</v>
      </c>
      <c r="D183" s="32">
        <v>20</v>
      </c>
      <c r="E183" s="32">
        <v>15</v>
      </c>
      <c r="F183" s="32">
        <v>25</v>
      </c>
      <c r="G183" s="32">
        <v>20</v>
      </c>
      <c r="H183" s="32">
        <v>15</v>
      </c>
    </row>
    <row r="184" spans="1:8" ht="28.5" customHeight="1">
      <c r="A184" s="121"/>
      <c r="B184" s="43" t="s">
        <v>90</v>
      </c>
      <c r="C184" s="5">
        <f t="shared" ref="C184:H184" si="61">(C183*2.8)/100+C183</f>
        <v>25.7</v>
      </c>
      <c r="D184" s="5">
        <f t="shared" si="61"/>
        <v>20.56</v>
      </c>
      <c r="E184" s="5">
        <f t="shared" si="61"/>
        <v>15.42</v>
      </c>
      <c r="F184" s="5">
        <f t="shared" si="61"/>
        <v>25.7</v>
      </c>
      <c r="G184" s="5">
        <f t="shared" si="61"/>
        <v>20.56</v>
      </c>
      <c r="H184" s="5">
        <f t="shared" si="61"/>
        <v>15.42</v>
      </c>
    </row>
    <row r="185" spans="1:8" ht="28.5" customHeight="1">
      <c r="A185" s="122"/>
      <c r="B185" s="43" t="s">
        <v>91</v>
      </c>
      <c r="C185" s="5">
        <f t="shared" ref="C185:H185" si="62">((C183*2.8%)+C183)*1.2</f>
        <v>30.839999999999996</v>
      </c>
      <c r="D185" s="5">
        <f t="shared" si="62"/>
        <v>24.671999999999997</v>
      </c>
      <c r="E185" s="5">
        <f t="shared" si="62"/>
        <v>18.503999999999998</v>
      </c>
      <c r="F185" s="5">
        <f t="shared" si="62"/>
        <v>30.839999999999996</v>
      </c>
      <c r="G185" s="5">
        <f t="shared" si="62"/>
        <v>24.671999999999997</v>
      </c>
      <c r="H185" s="5">
        <f t="shared" si="62"/>
        <v>18.503999999999998</v>
      </c>
    </row>
    <row r="186" spans="1:8" ht="25.5">
      <c r="A186" s="118" t="s">
        <v>85</v>
      </c>
      <c r="B186" s="44" t="s">
        <v>86</v>
      </c>
      <c r="C186" s="45">
        <v>20</v>
      </c>
      <c r="D186" s="45">
        <v>15</v>
      </c>
      <c r="E186" s="45">
        <v>10</v>
      </c>
      <c r="F186" s="45">
        <v>20</v>
      </c>
      <c r="G186" s="45">
        <v>15</v>
      </c>
      <c r="H186" s="45">
        <v>10</v>
      </c>
    </row>
    <row r="187" spans="1:8" ht="27" customHeight="1">
      <c r="A187" s="118"/>
      <c r="B187" s="44" t="s">
        <v>92</v>
      </c>
      <c r="C187" s="5">
        <f t="shared" ref="C187:H187" si="63">(C186*2.8)/100+C186</f>
        <v>20.56</v>
      </c>
      <c r="D187" s="5">
        <f t="shared" si="63"/>
        <v>15.42</v>
      </c>
      <c r="E187" s="5">
        <f t="shared" si="63"/>
        <v>10.28</v>
      </c>
      <c r="F187" s="5">
        <f t="shared" si="63"/>
        <v>20.56</v>
      </c>
      <c r="G187" s="5">
        <f t="shared" si="63"/>
        <v>15.42</v>
      </c>
      <c r="H187" s="5">
        <f t="shared" si="63"/>
        <v>10.28</v>
      </c>
    </row>
    <row r="188" spans="1:8" ht="38.25">
      <c r="A188" s="118"/>
      <c r="B188" s="44" t="s">
        <v>93</v>
      </c>
      <c r="C188" s="5">
        <f t="shared" ref="C188:H188" si="64">((C186*2.8%)+C186)*1.2</f>
        <v>24.671999999999997</v>
      </c>
      <c r="D188" s="5">
        <f t="shared" si="64"/>
        <v>18.503999999999998</v>
      </c>
      <c r="E188" s="5">
        <f t="shared" si="64"/>
        <v>12.335999999999999</v>
      </c>
      <c r="F188" s="5">
        <f t="shared" si="64"/>
        <v>24.671999999999997</v>
      </c>
      <c r="G188" s="5">
        <f t="shared" si="64"/>
        <v>18.503999999999998</v>
      </c>
      <c r="H188" s="5">
        <f t="shared" si="64"/>
        <v>12.335999999999999</v>
      </c>
    </row>
    <row r="189" spans="1:8">
      <c r="A189" s="118" t="s">
        <v>87</v>
      </c>
      <c r="B189" s="61" t="s">
        <v>88</v>
      </c>
      <c r="C189" s="61"/>
      <c r="D189" s="61"/>
      <c r="E189" s="61"/>
      <c r="F189" s="61"/>
      <c r="G189" s="61"/>
      <c r="H189" s="61"/>
    </row>
    <row r="190" spans="1:8">
      <c r="A190" s="118"/>
      <c r="B190" s="38" t="s">
        <v>77</v>
      </c>
      <c r="C190" s="33">
        <v>2</v>
      </c>
      <c r="D190" s="33">
        <v>1.6</v>
      </c>
      <c r="E190" s="33">
        <v>1</v>
      </c>
      <c r="F190" s="33">
        <v>1.1000000000000001</v>
      </c>
      <c r="G190" s="33">
        <v>0.9</v>
      </c>
      <c r="H190" s="33">
        <v>0.7</v>
      </c>
    </row>
    <row r="191" spans="1:8">
      <c r="A191" s="118"/>
      <c r="B191" s="38" t="s">
        <v>75</v>
      </c>
      <c r="C191" s="32">
        <f t="shared" ref="C191:H191" si="65">(C190*2.8)/100+C190</f>
        <v>2.056</v>
      </c>
      <c r="D191" s="32">
        <f t="shared" si="65"/>
        <v>1.6448</v>
      </c>
      <c r="E191" s="32">
        <f t="shared" si="65"/>
        <v>1.028</v>
      </c>
      <c r="F191" s="32">
        <f t="shared" si="65"/>
        <v>1.1308</v>
      </c>
      <c r="G191" s="32">
        <f t="shared" si="65"/>
        <v>0.92520000000000002</v>
      </c>
      <c r="H191" s="32">
        <f t="shared" si="65"/>
        <v>0.71959999999999991</v>
      </c>
    </row>
    <row r="192" spans="1:8">
      <c r="A192" s="118"/>
      <c r="B192" s="4" t="s">
        <v>76</v>
      </c>
      <c r="C192" s="32">
        <f t="shared" ref="C192:H192" si="66">((C190*2.8%)+C190)*1.2</f>
        <v>2.4672000000000001</v>
      </c>
      <c r="D192" s="32">
        <f t="shared" si="66"/>
        <v>1.97376</v>
      </c>
      <c r="E192" s="32">
        <f t="shared" si="66"/>
        <v>1.2336</v>
      </c>
      <c r="F192" s="32">
        <f t="shared" si="66"/>
        <v>1.3569599999999999</v>
      </c>
      <c r="G192" s="32">
        <f t="shared" si="66"/>
        <v>1.1102399999999999</v>
      </c>
      <c r="H192" s="32">
        <f t="shared" si="66"/>
        <v>0.86351999999999984</v>
      </c>
    </row>
    <row r="193" spans="2:8">
      <c r="B193" s="53" t="s">
        <v>74</v>
      </c>
      <c r="C193" s="53"/>
      <c r="D193" s="53"/>
      <c r="E193" s="53"/>
      <c r="F193" s="53"/>
      <c r="G193" s="53"/>
      <c r="H193" s="53"/>
    </row>
    <row r="194" spans="2:8">
      <c r="B194" s="53"/>
      <c r="C194" s="53"/>
      <c r="D194" s="53"/>
      <c r="E194" s="53"/>
      <c r="F194" s="53"/>
      <c r="G194" s="53"/>
      <c r="H194" s="53"/>
    </row>
    <row r="195" spans="2:8">
      <c r="B195" s="53"/>
      <c r="C195" s="53"/>
      <c r="D195" s="53"/>
      <c r="E195" s="53"/>
      <c r="F195" s="53"/>
      <c r="G195" s="53"/>
      <c r="H195" s="53"/>
    </row>
    <row r="196" spans="2:8">
      <c r="B196" s="53"/>
      <c r="C196" s="53"/>
      <c r="D196" s="53"/>
      <c r="E196" s="53"/>
      <c r="F196" s="53"/>
      <c r="G196" s="53"/>
      <c r="H196" s="53"/>
    </row>
    <row r="197" spans="2:8">
      <c r="B197" s="53"/>
      <c r="C197" s="53"/>
      <c r="D197" s="53"/>
      <c r="E197" s="53"/>
      <c r="F197" s="53"/>
      <c r="G197" s="53"/>
      <c r="H197" s="53"/>
    </row>
    <row r="198" spans="2:8">
      <c r="B198" s="53"/>
      <c r="C198" s="53"/>
      <c r="D198" s="53"/>
      <c r="E198" s="53"/>
      <c r="F198" s="53"/>
      <c r="G198" s="53"/>
      <c r="H198" s="53"/>
    </row>
    <row r="199" spans="2:8">
      <c r="B199" s="53"/>
      <c r="C199" s="53"/>
      <c r="D199" s="53"/>
      <c r="E199" s="53"/>
      <c r="F199" s="53"/>
      <c r="G199" s="53"/>
      <c r="H199" s="53"/>
    </row>
    <row r="200" spans="2:8">
      <c r="B200" s="53"/>
      <c r="C200" s="53"/>
      <c r="D200" s="53"/>
      <c r="E200" s="53"/>
      <c r="F200" s="53"/>
      <c r="G200" s="53"/>
      <c r="H200" s="53"/>
    </row>
    <row r="201" spans="2:8">
      <c r="B201" s="53"/>
      <c r="C201" s="53"/>
      <c r="D201" s="53"/>
      <c r="E201" s="53"/>
      <c r="F201" s="53"/>
      <c r="G201" s="53"/>
      <c r="H201" s="53"/>
    </row>
  </sheetData>
  <mergeCells count="83">
    <mergeCell ref="A59:A63"/>
    <mergeCell ref="A64:A67"/>
    <mergeCell ref="A189:A192"/>
    <mergeCell ref="B189:H189"/>
    <mergeCell ref="A171:A174"/>
    <mergeCell ref="A182:A185"/>
    <mergeCell ref="B171:H171"/>
    <mergeCell ref="A180:A181"/>
    <mergeCell ref="B180:H181"/>
    <mergeCell ref="A186:A188"/>
    <mergeCell ref="A72:A73"/>
    <mergeCell ref="A99:A102"/>
    <mergeCell ref="A117:A120"/>
    <mergeCell ref="A112:A115"/>
    <mergeCell ref="A95:A98"/>
    <mergeCell ref="A104:A107"/>
    <mergeCell ref="A68:A71"/>
    <mergeCell ref="A17:A20"/>
    <mergeCell ref="A26:A29"/>
    <mergeCell ref="A21:A25"/>
    <mergeCell ref="A30:A34"/>
    <mergeCell ref="A35:A39"/>
    <mergeCell ref="A40:A43"/>
    <mergeCell ref="A44:A47"/>
    <mergeCell ref="A48:A51"/>
    <mergeCell ref="A53:A56"/>
    <mergeCell ref="A1:H5"/>
    <mergeCell ref="B30:H31"/>
    <mergeCell ref="B35:H36"/>
    <mergeCell ref="B21:H22"/>
    <mergeCell ref="A6:A7"/>
    <mergeCell ref="B6:B7"/>
    <mergeCell ref="C6:E6"/>
    <mergeCell ref="F6:H6"/>
    <mergeCell ref="A9:A12"/>
    <mergeCell ref="A13:A16"/>
    <mergeCell ref="B142:B143"/>
    <mergeCell ref="G141:H141"/>
    <mergeCell ref="C142:H146"/>
    <mergeCell ref="B8:H8"/>
    <mergeCell ref="C40:H40"/>
    <mergeCell ref="B59:H60"/>
    <mergeCell ref="B64:H64"/>
    <mergeCell ref="B52:H52"/>
    <mergeCell ref="B53:H53"/>
    <mergeCell ref="B72:H73"/>
    <mergeCell ref="A91:A94"/>
    <mergeCell ref="A87:A90"/>
    <mergeCell ref="A83:A86"/>
    <mergeCell ref="C74:H74"/>
    <mergeCell ref="A78:A82"/>
    <mergeCell ref="B78:H79"/>
    <mergeCell ref="A74:A77"/>
    <mergeCell ref="B103:H103"/>
    <mergeCell ref="B127:H128"/>
    <mergeCell ref="B137:B139"/>
    <mergeCell ref="G137:H139"/>
    <mergeCell ref="B104:H104"/>
    <mergeCell ref="C137:C139"/>
    <mergeCell ref="D137:D139"/>
    <mergeCell ref="E137:E139"/>
    <mergeCell ref="F137:F139"/>
    <mergeCell ref="B121:H123"/>
    <mergeCell ref="A159:A162"/>
    <mergeCell ref="B167:H167"/>
    <mergeCell ref="A142:A146"/>
    <mergeCell ref="A137:A140"/>
    <mergeCell ref="A132:A135"/>
    <mergeCell ref="A108:A111"/>
    <mergeCell ref="A127:A131"/>
    <mergeCell ref="A121:A126"/>
    <mergeCell ref="B144:B145"/>
    <mergeCell ref="G140:H140"/>
    <mergeCell ref="C147:H147"/>
    <mergeCell ref="A167:A170"/>
    <mergeCell ref="B193:H201"/>
    <mergeCell ref="B163:H163"/>
    <mergeCell ref="A163:A166"/>
    <mergeCell ref="A148:A154"/>
    <mergeCell ref="B148:H151"/>
    <mergeCell ref="B155:H155"/>
    <mergeCell ref="A155:A158"/>
    <mergeCell ref="B159:H159"/>
  </mergeCells>
  <phoneticPr fontId="5" type="noConversion"/>
  <pageMargins left="0.75" right="0.75" top="1" bottom="1" header="0.5" footer="0.5"/>
  <pageSetup paperSize="9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5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3</vt:i4>
      </vt:variant>
      <vt:variant>
        <vt:lpstr>Наименувани диапазони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User24</dc:creator>
  <cp:lastModifiedBy>Lenovo</cp:lastModifiedBy>
  <cp:lastPrinted>2018-03-30T12:27:14Z</cp:lastPrinted>
  <dcterms:created xsi:type="dcterms:W3CDTF">2005-02-21T09:54:05Z</dcterms:created>
  <dcterms:modified xsi:type="dcterms:W3CDTF">2018-03-30T14:06:34Z</dcterms:modified>
</cp:coreProperties>
</file>